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720" firstSheet="5" activeTab="12"/>
  </bookViews>
  <sheets>
    <sheet name="LEGA" sheetId="2" r:id="rId1"/>
    <sheet name="F. ITALIA - MELONI" sheetId="3" r:id="rId2"/>
    <sheet name="ALTERNATIVA  POPOLARE" sheetId="5" r:id="rId3"/>
    <sheet name="PARTITO DEMOCRATICO" sheetId="10" r:id="rId4"/>
    <sheet name="PACE TERRA DIGNITA" sheetId="26" r:id="rId5"/>
    <sheet name="LIBERTA" sheetId="28" r:id="rId6"/>
    <sheet name="BERLUSCONI - FORZA ITALIA" sheetId="30" r:id="rId7"/>
    <sheet name="_x0009_MOVIMENTO 5 STELLE" sheetId="31" r:id="rId8"/>
    <sheet name="AZIONE - CALENDA" sheetId="29" r:id="rId9"/>
    <sheet name="ANIMALISTA" sheetId="33" r:id="rId10"/>
    <sheet name="SINISTRI E VERDI" sheetId="35" r:id="rId11"/>
    <sheet name="STATI UNITI D'EUROPA" sheetId="42" r:id="rId12"/>
    <sheet name="VOTI DI LISTA" sheetId="9" r:id="rId13"/>
    <sheet name="Foglio38" sheetId="55" r:id="rId14"/>
  </sheets>
  <calcPr calcId="125725"/>
</workbook>
</file>

<file path=xl/calcChain.xml><?xml version="1.0" encoding="utf-8"?>
<calcChain xmlns="http://schemas.openxmlformats.org/spreadsheetml/2006/main">
  <c r="K21" i="30"/>
  <c r="J21" i="42" l="1"/>
  <c r="L21"/>
  <c r="K21"/>
  <c r="J19" i="9"/>
  <c r="N20" i="42"/>
  <c r="H26" i="30"/>
  <c r="C26"/>
  <c r="M4" i="9"/>
  <c r="N20" i="35"/>
  <c r="L4" i="9" s="1"/>
  <c r="N20" i="33"/>
  <c r="K4" i="9" s="1"/>
  <c r="N20" i="29"/>
  <c r="J4" i="9" s="1"/>
  <c r="N20" i="31"/>
  <c r="I4" i="9" s="1"/>
  <c r="N20" i="30"/>
  <c r="N26" s="1"/>
  <c r="N20" i="28"/>
  <c r="G4" i="9" s="1"/>
  <c r="N20" i="26"/>
  <c r="F4" i="9" s="1"/>
  <c r="M20" i="10"/>
  <c r="E4" i="9" s="1"/>
  <c r="M18" i="5"/>
  <c r="D4" i="9" s="1"/>
  <c r="N20" i="3"/>
  <c r="C4" i="9" s="1"/>
  <c r="N20" i="2"/>
  <c r="B4" i="9" s="1"/>
  <c r="K19"/>
  <c r="L19"/>
  <c r="H4" l="1"/>
  <c r="M19"/>
  <c r="M14" i="28"/>
  <c r="M15"/>
  <c r="M16"/>
  <c r="M13"/>
  <c r="F21" i="31"/>
  <c r="M5" i="26"/>
  <c r="M3"/>
  <c r="M4"/>
  <c r="M2"/>
  <c r="M7"/>
  <c r="E21"/>
  <c r="F21"/>
  <c r="G21"/>
  <c r="H21"/>
  <c r="I21"/>
  <c r="J21"/>
  <c r="K21"/>
  <c r="L21"/>
  <c r="D21"/>
  <c r="C21"/>
  <c r="B21" i="3"/>
  <c r="D21" i="2"/>
  <c r="M21" i="26" l="1"/>
  <c r="M3" i="42"/>
  <c r="M4"/>
  <c r="M5"/>
  <c r="M6"/>
  <c r="M7"/>
  <c r="M8"/>
  <c r="M9"/>
  <c r="M10"/>
  <c r="M11"/>
  <c r="M12"/>
  <c r="M13"/>
  <c r="M14"/>
  <c r="M15"/>
  <c r="M16"/>
  <c r="M17"/>
  <c r="M18"/>
  <c r="M19"/>
  <c r="D21"/>
  <c r="E21"/>
  <c r="F21"/>
  <c r="G21"/>
  <c r="H21"/>
  <c r="I21"/>
  <c r="M21" s="1"/>
  <c r="C21"/>
  <c r="F21" i="35"/>
  <c r="D21"/>
  <c r="E21"/>
  <c r="G21"/>
  <c r="H21"/>
  <c r="I21"/>
  <c r="J21"/>
  <c r="K21"/>
  <c r="L21"/>
  <c r="C21"/>
  <c r="M3"/>
  <c r="M4"/>
  <c r="M5"/>
  <c r="M6"/>
  <c r="M7"/>
  <c r="M8"/>
  <c r="M9"/>
  <c r="M10"/>
  <c r="M11"/>
  <c r="M12"/>
  <c r="M13"/>
  <c r="M14"/>
  <c r="M15"/>
  <c r="M16"/>
  <c r="M17"/>
  <c r="M18"/>
  <c r="M19"/>
  <c r="M3" i="33"/>
  <c r="M4"/>
  <c r="M5"/>
  <c r="M6"/>
  <c r="M7"/>
  <c r="M8"/>
  <c r="M9"/>
  <c r="M10"/>
  <c r="M11"/>
  <c r="M12"/>
  <c r="M13"/>
  <c r="M14"/>
  <c r="M15"/>
  <c r="M16"/>
  <c r="M17"/>
  <c r="M18"/>
  <c r="M19"/>
  <c r="D21"/>
  <c r="E21"/>
  <c r="F21"/>
  <c r="G21"/>
  <c r="H21"/>
  <c r="I21"/>
  <c r="J21"/>
  <c r="K21"/>
  <c r="L21"/>
  <c r="C21"/>
  <c r="C21" i="29"/>
  <c r="M3"/>
  <c r="M4"/>
  <c r="M5"/>
  <c r="M6"/>
  <c r="M7"/>
  <c r="M8"/>
  <c r="M9"/>
  <c r="M10"/>
  <c r="M11"/>
  <c r="M12"/>
  <c r="M13"/>
  <c r="M14"/>
  <c r="M15"/>
  <c r="M16"/>
  <c r="M17"/>
  <c r="M18"/>
  <c r="M19"/>
  <c r="D21"/>
  <c r="E21"/>
  <c r="F21"/>
  <c r="G21"/>
  <c r="H21"/>
  <c r="I21"/>
  <c r="J21"/>
  <c r="K21"/>
  <c r="L21"/>
  <c r="M3" i="31"/>
  <c r="M4"/>
  <c r="M5"/>
  <c r="M6"/>
  <c r="M7"/>
  <c r="M8"/>
  <c r="M9"/>
  <c r="M10"/>
  <c r="M11"/>
  <c r="M12"/>
  <c r="M13"/>
  <c r="M14"/>
  <c r="M15"/>
  <c r="M16"/>
  <c r="M17"/>
  <c r="M18"/>
  <c r="M19"/>
  <c r="G21"/>
  <c r="D21"/>
  <c r="E21"/>
  <c r="H21"/>
  <c r="I21"/>
  <c r="J21"/>
  <c r="K21"/>
  <c r="L21"/>
  <c r="C21"/>
  <c r="C21" i="30"/>
  <c r="D21"/>
  <c r="D26" s="1"/>
  <c r="E21"/>
  <c r="E26" s="1"/>
  <c r="F21"/>
  <c r="F26" s="1"/>
  <c r="G21"/>
  <c r="G26" s="1"/>
  <c r="H21"/>
  <c r="I21"/>
  <c r="I26" s="1"/>
  <c r="J21"/>
  <c r="J26" s="1"/>
  <c r="K26"/>
  <c r="L21"/>
  <c r="L26" s="1"/>
  <c r="M3"/>
  <c r="M4"/>
  <c r="M5"/>
  <c r="M6"/>
  <c r="M7"/>
  <c r="M8"/>
  <c r="M9"/>
  <c r="M10"/>
  <c r="M11"/>
  <c r="M12"/>
  <c r="M13"/>
  <c r="M14"/>
  <c r="M15"/>
  <c r="M16"/>
  <c r="M17"/>
  <c r="M18"/>
  <c r="M19"/>
  <c r="D21" i="28"/>
  <c r="E21"/>
  <c r="F21"/>
  <c r="G21"/>
  <c r="H21"/>
  <c r="I21"/>
  <c r="J21"/>
  <c r="K21"/>
  <c r="L21"/>
  <c r="C21"/>
  <c r="M2" i="2"/>
  <c r="F21"/>
  <c r="G21"/>
  <c r="H21"/>
  <c r="I21"/>
  <c r="J21"/>
  <c r="K21"/>
  <c r="L21"/>
  <c r="E21"/>
  <c r="B21"/>
  <c r="C21"/>
  <c r="K19" i="5"/>
  <c r="J19"/>
  <c r="I19"/>
  <c r="H19"/>
  <c r="G19"/>
  <c r="F19"/>
  <c r="E19"/>
  <c r="D19"/>
  <c r="C19"/>
  <c r="B19"/>
  <c r="M8" i="2"/>
  <c r="M9"/>
  <c r="M10"/>
  <c r="M11"/>
  <c r="M12"/>
  <c r="M13"/>
  <c r="M21" i="29" l="1"/>
  <c r="M21" i="30"/>
  <c r="M26" s="1"/>
  <c r="M21" i="31"/>
  <c r="L3" i="5"/>
  <c r="L4"/>
  <c r="L5"/>
  <c r="L6"/>
  <c r="L7"/>
  <c r="L8"/>
  <c r="L9"/>
  <c r="L10"/>
  <c r="L11"/>
  <c r="L12"/>
  <c r="L13"/>
  <c r="L14"/>
  <c r="L15"/>
  <c r="L16"/>
  <c r="L17"/>
  <c r="L2"/>
  <c r="M15" i="3"/>
  <c r="M3"/>
  <c r="M4"/>
  <c r="M5"/>
  <c r="M6"/>
  <c r="M7"/>
  <c r="M8"/>
  <c r="M9"/>
  <c r="M10"/>
  <c r="M11"/>
  <c r="M12"/>
  <c r="M13"/>
  <c r="M14"/>
  <c r="M16"/>
  <c r="M17"/>
  <c r="M18"/>
  <c r="M19"/>
  <c r="M2"/>
  <c r="M3" i="2"/>
  <c r="M4"/>
  <c r="M5"/>
  <c r="M6"/>
  <c r="M7"/>
  <c r="M14"/>
  <c r="M15"/>
  <c r="M16"/>
  <c r="M17"/>
  <c r="M18"/>
  <c r="M19"/>
  <c r="M2" i="42"/>
  <c r="M2" i="35"/>
  <c r="M2" i="33"/>
  <c r="M2" i="29"/>
  <c r="M2" i="31"/>
  <c r="M2" i="30"/>
  <c r="M3" i="28"/>
  <c r="M4"/>
  <c r="M5"/>
  <c r="M6"/>
  <c r="M7"/>
  <c r="M8"/>
  <c r="M9"/>
  <c r="M10"/>
  <c r="M11"/>
  <c r="M12"/>
  <c r="M17"/>
  <c r="M18"/>
  <c r="M19"/>
  <c r="M2"/>
  <c r="M8" i="26"/>
  <c r="M9"/>
  <c r="M10"/>
  <c r="M11"/>
  <c r="M12"/>
  <c r="M13"/>
  <c r="M14"/>
  <c r="M15"/>
  <c r="M16"/>
  <c r="M17"/>
  <c r="M18"/>
  <c r="M19"/>
  <c r="M6"/>
  <c r="L3" i="10"/>
  <c r="L4"/>
  <c r="L5"/>
  <c r="L6"/>
  <c r="L7"/>
  <c r="L8"/>
  <c r="L9"/>
  <c r="L10"/>
  <c r="L11"/>
  <c r="L12"/>
  <c r="L13"/>
  <c r="L14"/>
  <c r="L15"/>
  <c r="L16"/>
  <c r="L17"/>
  <c r="L18"/>
  <c r="L19"/>
  <c r="L2"/>
  <c r="M21" i="2"/>
  <c r="E21" i="3"/>
  <c r="D21"/>
  <c r="M21" i="33"/>
  <c r="K21" i="10"/>
  <c r="J21"/>
  <c r="I21"/>
  <c r="H21"/>
  <c r="G21"/>
  <c r="F21"/>
  <c r="E21"/>
  <c r="D21"/>
  <c r="C21"/>
  <c r="B21"/>
  <c r="L19" i="5"/>
  <c r="L21" i="3"/>
  <c r="K21"/>
  <c r="J21"/>
  <c r="I21"/>
  <c r="H21"/>
  <c r="G21"/>
  <c r="F21"/>
  <c r="C21"/>
  <c r="L21" i="10" l="1"/>
  <c r="M21" i="3"/>
  <c r="M21" i="35"/>
  <c r="M21" i="28"/>
  <c r="N4" i="9" l="1"/>
  <c r="N13" s="1"/>
  <c r="O18" s="1"/>
  <c r="G15" l="1"/>
</calcChain>
</file>

<file path=xl/sharedStrings.xml><?xml version="1.0" encoding="utf-8"?>
<sst xmlns="http://schemas.openxmlformats.org/spreadsheetml/2006/main" count="395" uniqueCount="256">
  <si>
    <r>
      <rPr>
        <b/>
        <sz val="8.5"/>
        <color rgb="FF231F20"/>
        <rFont val="Arial"/>
        <family val="2"/>
      </rPr>
      <t>1)</t>
    </r>
  </si>
  <si>
    <t>TOTALE</t>
  </si>
  <si>
    <t>SEZIONE 1</t>
  </si>
  <si>
    <t>SEZIONE 2</t>
  </si>
  <si>
    <t>SEZIONE 3</t>
  </si>
  <si>
    <t>SEZIONE 4</t>
  </si>
  <si>
    <t>SEZIONE 5</t>
  </si>
  <si>
    <t xml:space="preserve">SEZIONE 6 </t>
  </si>
  <si>
    <t xml:space="preserve">SEZIONE 7 </t>
  </si>
  <si>
    <t xml:space="preserve">SEZIONE 8 </t>
  </si>
  <si>
    <t>SEZIONE 9</t>
  </si>
  <si>
    <t>SEZIONE 10</t>
  </si>
  <si>
    <t>ELEZIONE DEI MEMBRI DEL PARLAMENTO EUROPEO SPETTANTI ALL’ITALIA DI SABATO E DOMENICA 8 E 9  GIUGNO 2024
Circoscrizione Elettorale IV Italia Meridionale (Abruzzo - Molise - Campania - Puglia - Basilicata - Calabria)
Liste dei candidati per l’elezione di n. 18 membri del Parlamento europeo spettanti all’Italia</t>
  </si>
  <si>
    <t>NUMERO LISTA</t>
  </si>
  <si>
    <t>LOGO</t>
  </si>
  <si>
    <t>TOTALE PREFERENZE DALLA SEZIONE 1 ALLA SEZIONE 10</t>
  </si>
  <si>
    <t>Giorgia Meloni</t>
  </si>
  <si>
    <t>Nicola Benedetto</t>
  </si>
  <si>
    <t>Ersilia Amatruda</t>
  </si>
  <si>
    <t>Antonio Ambrosio</t>
  </si>
  <si>
    <t>Marco Cerreto</t>
  </si>
  <si>
    <t>Nicola D’Ambrosio</t>
  </si>
  <si>
    <t>Luciana De Francesco</t>
  </si>
  <si>
    <t>Mariangela Di Biase</t>
  </si>
  <si>
    <t>Raffaella Docimo</t>
  </si>
  <si>
    <t>Ines Fruncillo</t>
  </si>
  <si>
    <t>Alberico Gambino</t>
  </si>
  <si>
    <t>Chiara Maria Gemma</t>
  </si>
  <si>
    <t>Giovanna Greco</t>
  </si>
  <si>
    <t>Elena Marrazzi</t>
  </si>
  <si>
    <t>Denis Domenico Nesci</t>
  </si>
  <si>
    <t>Michele Picaro</t>
  </si>
  <si>
    <t>Vittorio Sgarbi</t>
  </si>
  <si>
    <t>Francesco Ventola</t>
  </si>
  <si>
    <t>Roberto Vannacci</t>
  </si>
  <si>
    <t>Valentino Grant</t>
  </si>
  <si>
    <t>Roberto Marti</t>
  </si>
  <si>
    <t>Luigi Barone</t>
  </si>
  <si>
    <t>Laura Cucchiarella</t>
  </si>
  <si>
    <t>Giovanna Fiume</t>
  </si>
  <si>
    <t>Santo Gagliardi</t>
  </si>
  <si>
    <t>Marica Grande</t>
  </si>
  <si>
    <t>Francesca Magliano</t>
  </si>
  <si>
    <t>Filippo Mancuso</t>
  </si>
  <si>
    <t>Anna Carmela Minuto</t>
  </si>
  <si>
    <t>Carmela Rescigno</t>
  </si>
  <si>
    <t>Angela Russo</t>
  </si>
  <si>
    <t>Dante Santoro</t>
  </si>
  <si>
    <t>Joseph Splendido</t>
  </si>
  <si>
    <t>Matilde Tasselli</t>
  </si>
  <si>
    <t>Simona Loizzo</t>
  </si>
  <si>
    <t>Aldo Patriciello</t>
  </si>
  <si>
    <t>STEFANO BANDECCHI</t>
  </si>
  <si>
    <t>DONATELLA PAOLILLO</t>
  </si>
  <si>
    <t>MASSIMO ANTONIO RIPEPI</t>
  </si>
  <si>
    <t xml:space="preserve">MARIA ANTONELLA CARLUCCIO </t>
  </si>
  <si>
    <t>MICHELE CORNACCHIA</t>
  </si>
  <si>
    <t>LAURA D’ESPOSITO</t>
  </si>
  <si>
    <t>ROBERTO DE ANGELIS</t>
  </si>
  <si>
    <t>SONIA CITTA</t>
  </si>
  <si>
    <t>ANTONIO CENTO DETTO NINO</t>
  </si>
  <si>
    <t>MONICA D’AGUI’</t>
  </si>
  <si>
    <t>ANTONIO PICA DETTO TREMITI</t>
  </si>
  <si>
    <t>ANTONELLA MANCINO</t>
  </si>
  <si>
    <t>ARNALDO GADOLA</t>
  </si>
  <si>
    <t>MARIA PETRECCA</t>
  </si>
  <si>
    <t>ANTONIO DE SANTIS</t>
  </si>
  <si>
    <t>RAFFAELLA SEVERINO</t>
  </si>
  <si>
    <t>Lucia Annunziata</t>
  </si>
  <si>
    <t>Antonio Decaro</t>
  </si>
  <si>
    <t>Giuseppina Picierno (Pina)</t>
  </si>
  <si>
    <t>Alessandro Ruotolo (Sandro)</t>
  </si>
  <si>
    <t>Jasmine Lucia Cristallo</t>
  </si>
  <si>
    <t>Francesco Saverio Forte (Francesco)</t>
  </si>
  <si>
    <t>Manola Di Pasquale</t>
  </si>
  <si>
    <t>Luigi Tassone</t>
  </si>
  <si>
    <t>Shady Mohammad Alizadeh (Shady)</t>
  </si>
  <si>
    <t>Francesco Todisco</t>
  </si>
  <si>
    <t>Nicola Campanile (Per)</t>
  </si>
  <si>
    <t>Annamaria Becci</t>
  </si>
  <si>
    <t>Massimo Schiavone</t>
  </si>
  <si>
    <t>Georgia Tramacere</t>
  </si>
  <si>
    <t>Raffaele Topo (Lello)</t>
  </si>
  <si>
    <t>Carmelina Saulino (Carmela)</t>
  </si>
  <si>
    <t>Giammario Spada</t>
  </si>
  <si>
    <t>Giuseppina Mariateresa Paterna</t>
  </si>
  <si>
    <t>Giuseppe Arlacchi (Pino)</t>
  </si>
  <si>
    <t>Ginevra Roberta Bompiani</t>
  </si>
  <si>
    <t>Rita Capaccio</t>
  </si>
  <si>
    <t>Domenico Ciruzzi</t>
  </si>
  <si>
    <t>Fiammetta Cucurnia</t>
  </si>
  <si>
    <t>Angelo D'Orsi</t>
  </si>
  <si>
    <t>Paolo Maria Della Ventura</t>
  </si>
  <si>
    <t>Tiare Gatti Mora</t>
  </si>
  <si>
    <t>Ilaria Leonardis</t>
  </si>
  <si>
    <t>Laura Marchetti</t>
  </si>
  <si>
    <t>Vito Micunco</t>
  </si>
  <si>
    <t>Piernicola Pedicini</t>
  </si>
  <si>
    <t>Rosaria Scarpulla (Sara)</t>
  </si>
  <si>
    <t>Noor Shihadeh</t>
  </si>
  <si>
    <t>Cateno De Luca</t>
  </si>
  <si>
    <t>Laura Castelli</t>
  </si>
  <si>
    <t>Francesco Amodeo</t>
  </si>
  <si>
    <t>Piera Aiello</t>
  </si>
  <si>
    <t>Donato Amoruso</t>
  </si>
  <si>
    <t>Maria Giuseppa De Donato (Pina)</t>
  </si>
  <si>
    <t>Katia Di Lella</t>
  </si>
  <si>
    <t>Nicola Di Matteo</t>
  </si>
  <si>
    <t>Annarita Foresta</t>
  </si>
  <si>
    <t>Nicola Giampaolo</t>
  </si>
  <si>
    <t>Veronica Giannone</t>
  </si>
  <si>
    <t>Teofilo Migliaccio (Teo)</t>
  </si>
  <si>
    <t>Paola Piccone</t>
  </si>
  <si>
    <t>Enrico Rizzi</t>
  </si>
  <si>
    <t>Dino Rossi</t>
  </si>
  <si>
    <t>Maria Sbano</t>
  </si>
  <si>
    <t>Severina Sena</t>
  </si>
  <si>
    <t>Sergio De Caprio (Capitano Ultimo )</t>
  </si>
  <si>
    <t>Antonio Tajani</t>
  </si>
  <si>
    <t>Isabella Adinolfi</t>
  </si>
  <si>
    <t>Fulvio Martusciello (Fulvio)</t>
  </si>
  <si>
    <t>Alessandra Mussolini</t>
  </si>
  <si>
    <t>Lucia Vuolo (Volo Detta Vulo)</t>
  </si>
  <si>
    <t>Giuseppina Princi (Giusi)</t>
  </si>
  <si>
    <t>Paolo Soccorso Dell'Erba</t>
  </si>
  <si>
    <t>Antonella Ballone</t>
  </si>
  <si>
    <t>Angelo Antonio D'Agostino</t>
  </si>
  <si>
    <t>Laura De Mola</t>
  </si>
  <si>
    <t>Raffaele De Rosa</t>
  </si>
  <si>
    <t>Eliseo Iannini</t>
  </si>
  <si>
    <t>Sonia Palmeri (Sonia Detta Palmieri)</t>
  </si>
  <si>
    <t>Barbara Ricci</t>
  </si>
  <si>
    <t>Riccardo Rosa</t>
  </si>
  <si>
    <t>Alessandro Sacchi</t>
  </si>
  <si>
    <t>Francesca Salatiello (Fra)</t>
  </si>
  <si>
    <t>Marcello Vernola</t>
  </si>
  <si>
    <t>Pasquale Tridico</t>
  </si>
  <si>
    <t>Valentina Palmisano</t>
  </si>
  <si>
    <t>Mario Furore</t>
  </si>
  <si>
    <t>Maurizio Sibilio</t>
  </si>
  <si>
    <t>Maura Sarno</t>
  </si>
  <si>
    <t>Danilo Della Valle</t>
  </si>
  <si>
    <t>Laura De Vita</t>
  </si>
  <si>
    <t>Valentina Corneli</t>
  </si>
  <si>
    <t>Gaia Silvestri</t>
  </si>
  <si>
    <t>Fabio Stella</t>
  </si>
  <si>
    <t>Lelio Mancino</t>
  </si>
  <si>
    <t>Giuseppe Nunziato Belcastro</t>
  </si>
  <si>
    <t>Francesca Anna Ruggiero</t>
  </si>
  <si>
    <t>Felicia Gaudiano</t>
  </si>
  <si>
    <t>Annunziata Coppola</t>
  </si>
  <si>
    <t>Maria Anna Labarile</t>
  </si>
  <si>
    <t>Riccardo Di Palma</t>
  </si>
  <si>
    <t>Vincenzo Incampo</t>
  </si>
  <si>
    <t>Carlo Calenda</t>
  </si>
  <si>
    <t>Elena Bonetti</t>
  </si>
  <si>
    <t>Maurizio Marcello Claudio Pittella</t>
  </si>
  <si>
    <t>Ramona Angela Calafiore</t>
  </si>
  <si>
    <t>Luigi Casciello</t>
  </si>
  <si>
    <t>Carmela Craca (Carmen)</t>
  </si>
  <si>
    <t>Francesco De Nisi</t>
  </si>
  <si>
    <t>Libera D'Amelio (Lia)</t>
  </si>
  <si>
    <t>Giuseppe Ferrandino (Giosi)</t>
  </si>
  <si>
    <t>Paola Fanfarillo Manganiello</t>
  </si>
  <si>
    <t>Dario Galantino</t>
  </si>
  <si>
    <t>Danila Iacovelli</t>
  </si>
  <si>
    <t>Valerio Poti'</t>
  </si>
  <si>
    <t>Lucia Iodice</t>
  </si>
  <si>
    <t>Stefania Postorivo</t>
  </si>
  <si>
    <t>Giuseppe Sommese</t>
  </si>
  <si>
    <t>Barbara Preziosi</t>
  </si>
  <si>
    <t xml:space="preserve">Giuseppe Rossodivita </t>
  </si>
  <si>
    <t>Cristiano Ceriello</t>
  </si>
  <si>
    <t>Anna Casaburi</t>
  </si>
  <si>
    <t>Marilene Bonavita</t>
  </si>
  <si>
    <t>Michele Buttiglione</t>
  </si>
  <si>
    <t>Andrea Perillo</t>
  </si>
  <si>
    <t>Daniela Martani</t>
  </si>
  <si>
    <t>Pietro L'Erario</t>
  </si>
  <si>
    <t>Lucio Janniello</t>
  </si>
  <si>
    <t>Giovanna Mulas</t>
  </si>
  <si>
    <t>Ilaria Paolillo</t>
  </si>
  <si>
    <t>Giuseppe Gscheider</t>
  </si>
  <si>
    <t>Simona Casadei</t>
  </si>
  <si>
    <t>Sabrina Palumbo</t>
  </si>
  <si>
    <t>Carlo Petrelli</t>
  </si>
  <si>
    <t>Damiano Cristofaro</t>
  </si>
  <si>
    <t>Costanza Sozzi</t>
  </si>
  <si>
    <t>Francesco Pio Pepiciello</t>
  </si>
  <si>
    <t>Margherita Sammarco</t>
  </si>
  <si>
    <t>Domenico Lucano (Mimmo)</t>
  </si>
  <si>
    <t>Rosa D'Amato</t>
  </si>
  <si>
    <t>Francesco Emilio Borrelli</t>
  </si>
  <si>
    <t>Anna Grazia Maraschio</t>
  </si>
  <si>
    <t>Souzan Fatayer (Susan)</t>
  </si>
  <si>
    <t>Fabio Armano</t>
  </si>
  <si>
    <t>Fedele Cannerozzi</t>
  </si>
  <si>
    <t>Natale Cuccurese</t>
  </si>
  <si>
    <t>Maria Pia Funaro</t>
  </si>
  <si>
    <t>Giovanni Germano</t>
  </si>
  <si>
    <t>Francesca Imperatore</t>
  </si>
  <si>
    <t>Alessandra Mariano</t>
  </si>
  <si>
    <t>Anna Orabona</t>
  </si>
  <si>
    <t>Giulia Persico</t>
  </si>
  <si>
    <t>Gerardo Pontecorvo</t>
  </si>
  <si>
    <t>Valeria Spinelli</t>
  </si>
  <si>
    <t>Rosario Ternullo</t>
  </si>
  <si>
    <t>Sergio Ulgiati</t>
  </si>
  <si>
    <t>Vincenzo Maraio (Enzo)</t>
  </si>
  <si>
    <t>Manuela Zambrano</t>
  </si>
  <si>
    <t>Nicola Caputo</t>
  </si>
  <si>
    <t>Alessandrina Lonardo Mastella (Sandra Mastella)</t>
  </si>
  <si>
    <t>Teresa Bellanova</t>
  </si>
  <si>
    <t>Caterina Miraglia</t>
  </si>
  <si>
    <t>Alfonso Maria Gallo</t>
  </si>
  <si>
    <t>Emanuela Pistoia</t>
  </si>
  <si>
    <t>Massimiliano Stellato</t>
  </si>
  <si>
    <t>Stefano Mascaro</t>
  </si>
  <si>
    <t>Adriano Pasculli De Angelis (Pasculli)</t>
  </si>
  <si>
    <t>Giovanna Catacchio</t>
  </si>
  <si>
    <t>Giuseppe Varacalli (Pino)</t>
  </si>
  <si>
    <t>Filomena Greco</t>
  </si>
  <si>
    <t>Antonio Rubino</t>
  </si>
  <si>
    <t>Eleonora Stomeo (Claudia)</t>
  </si>
  <si>
    <t>Annunziata Paese (Nunzia)</t>
  </si>
  <si>
    <t>Matteo Renzi</t>
  </si>
  <si>
    <t>Michele Santoro</t>
  </si>
  <si>
    <t>Benedetta Sabene</t>
  </si>
  <si>
    <t>Raniero Luigi La Valle</t>
  </si>
  <si>
    <t>Maurizio Acerbo</t>
  </si>
  <si>
    <t>VOTANTI</t>
  </si>
  <si>
    <t>SEZIONE1</t>
  </si>
  <si>
    <t>SEZIONE2</t>
  </si>
  <si>
    <t>SEZIONE3</t>
  </si>
  <si>
    <t>SEZIONE4</t>
  </si>
  <si>
    <t>SEZIONE5</t>
  </si>
  <si>
    <t>SEZIONE6</t>
  </si>
  <si>
    <t>SEZIONE7</t>
  </si>
  <si>
    <t>SEZIONE8</t>
  </si>
  <si>
    <t>SEZIONE9</t>
  </si>
  <si>
    <t>SEZIONE10</t>
  </si>
  <si>
    <t>SEZIONE</t>
  </si>
  <si>
    <t>BIANCHE</t>
  </si>
  <si>
    <t xml:space="preserve">NULLE </t>
  </si>
  <si>
    <t>CONTESTATE</t>
  </si>
  <si>
    <t>TOTALI VOTI VALIDI</t>
  </si>
  <si>
    <t>TOTALI VOTI - BIANCHE-NULLE-CONTESTATE</t>
  </si>
  <si>
    <t>TOTALI VOTANTI ALLE 23,00</t>
  </si>
  <si>
    <t>lista</t>
  </si>
  <si>
    <t>voti lista</t>
  </si>
  <si>
    <t>voti di lista</t>
  </si>
  <si>
    <t>vori liSTA</t>
  </si>
  <si>
    <t>VOTI LISTA</t>
  </si>
  <si>
    <t>VOTI LISTa</t>
  </si>
  <si>
    <t>voti listA</t>
  </si>
  <si>
    <t>NULLE</t>
  </si>
</sst>
</file>

<file path=xl/styles.xml><?xml version="1.0" encoding="utf-8"?>
<styleSheet xmlns="http://schemas.openxmlformats.org/spreadsheetml/2006/main">
  <fonts count="2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b/>
      <sz val="10.5"/>
      <name val="Arial"/>
      <family val="2"/>
    </font>
    <font>
      <sz val="5"/>
      <name val="Arial"/>
      <family val="2"/>
    </font>
    <font>
      <b/>
      <sz val="8.5"/>
      <color rgb="FF231F20"/>
      <name val="Arial"/>
      <family val="2"/>
    </font>
    <font>
      <b/>
      <sz val="10"/>
      <color rgb="FF000000"/>
      <name val="Times New Roman"/>
      <family val="1"/>
    </font>
    <font>
      <b/>
      <sz val="11"/>
      <color rgb="FF231F20"/>
      <name val="Arial"/>
      <family val="2"/>
    </font>
    <font>
      <b/>
      <sz val="11"/>
      <name val="Arial"/>
      <family val="2"/>
    </font>
    <font>
      <b/>
      <sz val="16"/>
      <color rgb="FF000000"/>
      <name val="Times New Roman"/>
      <family val="1"/>
    </font>
    <font>
      <sz val="10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charset val="204"/>
    </font>
    <font>
      <sz val="22"/>
      <color rgb="FF000000"/>
      <name val="Times New Roman"/>
      <family val="1"/>
    </font>
    <font>
      <b/>
      <sz val="2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66666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231F20"/>
      </bottom>
      <diagonal/>
    </border>
    <border>
      <left/>
      <right style="thin">
        <color rgb="FF231F20"/>
      </right>
      <top style="thin">
        <color indexed="64"/>
      </top>
      <bottom style="thin">
        <color indexed="64"/>
      </bottom>
      <diagonal/>
    </border>
    <border>
      <left style="thin">
        <color rgb="FF231F20"/>
      </left>
      <right/>
      <top style="thin">
        <color indexed="64"/>
      </top>
      <bottom style="thin">
        <color indexed="64"/>
      </bottom>
      <diagonal/>
    </border>
    <border>
      <left style="thin">
        <color rgb="FF231F2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7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2" xfId="5" applyFont="1" applyFill="1" applyBorder="1" applyAlignment="1">
      <alignment horizontal="left" vertical="top" wrapText="1"/>
    </xf>
    <xf numFmtId="0" fontId="6" fillId="3" borderId="2" xfId="5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/>
    </xf>
    <xf numFmtId="0" fontId="9" fillId="0" borderId="2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20" fillId="0" borderId="2" xfId="13" applyFont="1" applyBorder="1"/>
    <xf numFmtId="0" fontId="20" fillId="0" borderId="2" xfId="13" applyFont="1" applyBorder="1" applyAlignment="1">
      <alignment horizontal="left" vertical="top" wrapText="1"/>
    </xf>
    <xf numFmtId="0" fontId="20" fillId="0" borderId="2" xfId="13" applyFont="1" applyBorder="1" applyAlignment="1">
      <alignment horizontal="left" wrapText="1"/>
    </xf>
    <xf numFmtId="0" fontId="20" fillId="0" borderId="2" xfId="13" applyFont="1" applyBorder="1" applyAlignment="1">
      <alignment horizontal="center"/>
    </xf>
    <xf numFmtId="0" fontId="20" fillId="0" borderId="2" xfId="13" applyFont="1" applyBorder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/>
    </xf>
    <xf numFmtId="0" fontId="18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5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6" fillId="2" borderId="0" xfId="5" applyFont="1" applyFill="1" applyBorder="1" applyAlignment="1">
      <alignment horizontal="left" vertical="top" wrapText="1"/>
    </xf>
    <xf numFmtId="0" fontId="20" fillId="4" borderId="2" xfId="13" applyFont="1" applyFill="1" applyBorder="1"/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6" fillId="4" borderId="2" xfId="5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6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</cellXfs>
  <cellStyles count="14">
    <cellStyle name="Normale" xfId="0" builtinId="0"/>
    <cellStyle name="Normale 2" xfId="2"/>
    <cellStyle name="Normale 2 2" xfId="3"/>
    <cellStyle name="Normale 3" xfId="1"/>
    <cellStyle name="Normale 3 2" xfId="6"/>
    <cellStyle name="Normale 3 2 2" xfId="12"/>
    <cellStyle name="Normale 3 3" xfId="10"/>
    <cellStyle name="Normale 4" xfId="5"/>
    <cellStyle name="Normale 4 2" xfId="7"/>
    <cellStyle name="Normale 5" xfId="4"/>
    <cellStyle name="Normale 5 2" xfId="11"/>
    <cellStyle name="Normale 6" xfId="9"/>
    <cellStyle name="Normale 7" xfId="8"/>
    <cellStyle name="Normale 8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jpeg"/><Relationship Id="rId3" Type="http://schemas.openxmlformats.org/officeDocument/2006/relationships/image" Target="../media/image18.jpeg"/><Relationship Id="rId7" Type="http://schemas.openxmlformats.org/officeDocument/2006/relationships/image" Target="../media/image13.jpeg"/><Relationship Id="rId12" Type="http://schemas.openxmlformats.org/officeDocument/2006/relationships/image" Target="../media/image26.jpeg"/><Relationship Id="rId2" Type="http://schemas.openxmlformats.org/officeDocument/2006/relationships/image" Target="../media/image17.jpeg"/><Relationship Id="rId1" Type="http://schemas.openxmlformats.org/officeDocument/2006/relationships/image" Target="../media/image16.jpeg"/><Relationship Id="rId6" Type="http://schemas.openxmlformats.org/officeDocument/2006/relationships/image" Target="../media/image21.jpeg"/><Relationship Id="rId11" Type="http://schemas.openxmlformats.org/officeDocument/2006/relationships/image" Target="../media/image25.jpeg"/><Relationship Id="rId5" Type="http://schemas.openxmlformats.org/officeDocument/2006/relationships/image" Target="../media/image20.jpeg"/><Relationship Id="rId10" Type="http://schemas.openxmlformats.org/officeDocument/2006/relationships/image" Target="../media/image24.jpeg"/><Relationship Id="rId4" Type="http://schemas.openxmlformats.org/officeDocument/2006/relationships/image" Target="../media/image19.jpeg"/><Relationship Id="rId9" Type="http://schemas.openxmlformats.org/officeDocument/2006/relationships/image" Target="../media/image2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310616</xdr:colOff>
      <xdr:row>0</xdr:row>
      <xdr:rowOff>219075</xdr:rowOff>
    </xdr:from>
    <xdr:to>
      <xdr:col>9</xdr:col>
      <xdr:colOff>157226</xdr:colOff>
      <xdr:row>0</xdr:row>
      <xdr:rowOff>219075</xdr:rowOff>
    </xdr:to>
    <xdr:pic>
      <xdr:nvPicPr>
        <xdr:cNvPr id="6" name="image5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7916" y="1704975"/>
          <a:ext cx="913410" cy="771525"/>
        </a:xfrm>
        <a:prstGeom prst="rect">
          <a:avLst/>
        </a:prstGeom>
      </xdr:spPr>
    </xdr:pic>
    <xdr:clientData/>
  </xdr:twoCellAnchor>
  <xdr:twoCellAnchor editAs="oneCell">
    <xdr:from>
      <xdr:col>21</xdr:col>
      <xdr:colOff>349250</xdr:colOff>
      <xdr:row>0</xdr:row>
      <xdr:rowOff>161925</xdr:rowOff>
    </xdr:from>
    <xdr:to>
      <xdr:col>23</xdr:col>
      <xdr:colOff>161925</xdr:colOff>
      <xdr:row>0</xdr:row>
      <xdr:rowOff>161926</xdr:rowOff>
    </xdr:to>
    <xdr:pic>
      <xdr:nvPicPr>
        <xdr:cNvPr id="7" name="image6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6600" y="1647825"/>
          <a:ext cx="879475" cy="809626"/>
        </a:xfrm>
        <a:prstGeom prst="rect">
          <a:avLst/>
        </a:prstGeom>
      </xdr:spPr>
    </xdr:pic>
    <xdr:clientData/>
  </xdr:twoCellAnchor>
  <xdr:twoCellAnchor editAs="oneCell">
    <xdr:from>
      <xdr:col>0</xdr:col>
      <xdr:colOff>262756</xdr:colOff>
      <xdr:row>0</xdr:row>
      <xdr:rowOff>171450</xdr:rowOff>
    </xdr:from>
    <xdr:to>
      <xdr:col>0</xdr:col>
      <xdr:colOff>1114425</xdr:colOff>
      <xdr:row>0</xdr:row>
      <xdr:rowOff>173581</xdr:rowOff>
    </xdr:to>
    <xdr:pic>
      <xdr:nvPicPr>
        <xdr:cNvPr id="13" name="image11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56" y="1657350"/>
          <a:ext cx="851669" cy="73129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76200</xdr:rowOff>
    </xdr:from>
    <xdr:to>
      <xdr:col>0</xdr:col>
      <xdr:colOff>1266825</xdr:colOff>
      <xdr:row>0</xdr:row>
      <xdr:rowOff>1152525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6200"/>
          <a:ext cx="1076325" cy="1076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95250</xdr:rowOff>
    </xdr:from>
    <xdr:to>
      <xdr:col>1</xdr:col>
      <xdr:colOff>1419225</xdr:colOff>
      <xdr:row>0</xdr:row>
      <xdr:rowOff>1247775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5250"/>
          <a:ext cx="1162050" cy="1152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95250</xdr:rowOff>
    </xdr:from>
    <xdr:to>
      <xdr:col>1</xdr:col>
      <xdr:colOff>1790700</xdr:colOff>
      <xdr:row>0</xdr:row>
      <xdr:rowOff>1352550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5250"/>
          <a:ext cx="1257300" cy="1257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561976</xdr:colOff>
      <xdr:row>0</xdr:row>
      <xdr:rowOff>76201</xdr:rowOff>
    </xdr:from>
    <xdr:to>
      <xdr:col>1</xdr:col>
      <xdr:colOff>1704976</xdr:colOff>
      <xdr:row>0</xdr:row>
      <xdr:rowOff>1219201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976" y="76201"/>
          <a:ext cx="1143000" cy="1143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2</xdr:row>
      <xdr:rowOff>85725</xdr:rowOff>
    </xdr:from>
    <xdr:to>
      <xdr:col>6</xdr:col>
      <xdr:colOff>1085850</xdr:colOff>
      <xdr:row>2</xdr:row>
      <xdr:rowOff>1000125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1438275"/>
          <a:ext cx="914400" cy="914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190500</xdr:colOff>
      <xdr:row>2</xdr:row>
      <xdr:rowOff>85725</xdr:rowOff>
    </xdr:from>
    <xdr:to>
      <xdr:col>12</xdr:col>
      <xdr:colOff>1104900</xdr:colOff>
      <xdr:row>2</xdr:row>
      <xdr:rowOff>1000125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438275"/>
          <a:ext cx="914400" cy="914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171450</xdr:colOff>
      <xdr:row>2</xdr:row>
      <xdr:rowOff>66675</xdr:rowOff>
    </xdr:from>
    <xdr:to>
      <xdr:col>9</xdr:col>
      <xdr:colOff>1104900</xdr:colOff>
      <xdr:row>2</xdr:row>
      <xdr:rowOff>1000125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0" y="1419225"/>
          <a:ext cx="933450" cy="933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152401</xdr:colOff>
      <xdr:row>2</xdr:row>
      <xdr:rowOff>66676</xdr:rowOff>
    </xdr:from>
    <xdr:to>
      <xdr:col>3</xdr:col>
      <xdr:colOff>1123951</xdr:colOff>
      <xdr:row>2</xdr:row>
      <xdr:rowOff>1038226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6" y="1419226"/>
          <a:ext cx="971550" cy="9715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190499</xdr:colOff>
      <xdr:row>2</xdr:row>
      <xdr:rowOff>76199</xdr:rowOff>
    </xdr:from>
    <xdr:to>
      <xdr:col>2</xdr:col>
      <xdr:colOff>1152525</xdr:colOff>
      <xdr:row>2</xdr:row>
      <xdr:rowOff>1038225</xdr:rowOff>
    </xdr:to>
    <xdr:pic>
      <xdr:nvPicPr>
        <xdr:cNvPr id="38" name="Immagine 37">
          <a:extLst>
            <a:ext uri="{FF2B5EF4-FFF2-40B4-BE49-F238E27FC236}">
              <a16:creationId xmlns="" xmlns:a16="http://schemas.microsoft.com/office/drawing/2014/main" id="{00000000-0008-0000-0C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4" y="1428749"/>
          <a:ext cx="962026" cy="9620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219075</xdr:colOff>
      <xdr:row>2</xdr:row>
      <xdr:rowOff>76200</xdr:rowOff>
    </xdr:from>
    <xdr:to>
      <xdr:col>11</xdr:col>
      <xdr:colOff>1171575</xdr:colOff>
      <xdr:row>2</xdr:row>
      <xdr:rowOff>1028700</xdr:rowOff>
    </xdr:to>
    <xdr:pic>
      <xdr:nvPicPr>
        <xdr:cNvPr id="40" name="Immagine 39">
          <a:extLst>
            <a:ext uri="{FF2B5EF4-FFF2-40B4-BE49-F238E27FC236}">
              <a16:creationId xmlns="" xmlns:a16="http://schemas.microsoft.com/office/drawing/2014/main" id="{00000000-0008-0000-0C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5625" y="1428750"/>
          <a:ext cx="952500" cy="952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104774</xdr:colOff>
      <xdr:row>2</xdr:row>
      <xdr:rowOff>76199</xdr:rowOff>
    </xdr:from>
    <xdr:to>
      <xdr:col>10</xdr:col>
      <xdr:colOff>1028699</xdr:colOff>
      <xdr:row>2</xdr:row>
      <xdr:rowOff>1000124</xdr:rowOff>
    </xdr:to>
    <xdr:pic>
      <xdr:nvPicPr>
        <xdr:cNvPr id="41" name="Immagine 40">
          <a:extLst>
            <a:ext uri="{FF2B5EF4-FFF2-40B4-BE49-F238E27FC236}">
              <a16:creationId xmlns="" xmlns:a16="http://schemas.microsoft.com/office/drawing/2014/main" id="{00000000-0008-0000-0C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49" y="1428749"/>
          <a:ext cx="923925" cy="923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</xdr:row>
      <xdr:rowOff>57150</xdr:rowOff>
    </xdr:from>
    <xdr:to>
      <xdr:col>8</xdr:col>
      <xdr:colOff>1114425</xdr:colOff>
      <xdr:row>2</xdr:row>
      <xdr:rowOff>1000125</xdr:rowOff>
    </xdr:to>
    <xdr:pic>
      <xdr:nvPicPr>
        <xdr:cNvPr id="42" name="Immagine 41">
          <a:extLst>
            <a:ext uri="{FF2B5EF4-FFF2-40B4-BE49-F238E27FC236}">
              <a16:creationId xmlns="" xmlns:a16="http://schemas.microsoft.com/office/drawing/2014/main" id="{00000000-0008-0000-0C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025" y="1409700"/>
          <a:ext cx="942975" cy="942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</xdr:row>
      <xdr:rowOff>28575</xdr:rowOff>
    </xdr:from>
    <xdr:to>
      <xdr:col>1</xdr:col>
      <xdr:colOff>1104900</xdr:colOff>
      <xdr:row>2</xdr:row>
      <xdr:rowOff>971550</xdr:rowOff>
    </xdr:to>
    <xdr:pic>
      <xdr:nvPicPr>
        <xdr:cNvPr id="43" name="Immagine 42">
          <a:extLst>
            <a:ext uri="{FF2B5EF4-FFF2-40B4-BE49-F238E27FC236}">
              <a16:creationId xmlns="" xmlns:a16="http://schemas.microsoft.com/office/drawing/2014/main" id="{00000000-0008-0000-0C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1381125"/>
          <a:ext cx="942975" cy="942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133350</xdr:colOff>
      <xdr:row>2</xdr:row>
      <xdr:rowOff>38100</xdr:rowOff>
    </xdr:from>
    <xdr:to>
      <xdr:col>5</xdr:col>
      <xdr:colOff>1085850</xdr:colOff>
      <xdr:row>2</xdr:row>
      <xdr:rowOff>990600</xdr:rowOff>
    </xdr:to>
    <xdr:pic>
      <xdr:nvPicPr>
        <xdr:cNvPr id="45" name="Immagine 44">
          <a:extLst>
            <a:ext uri="{FF2B5EF4-FFF2-40B4-BE49-F238E27FC236}">
              <a16:creationId xmlns="" xmlns:a16="http://schemas.microsoft.com/office/drawing/2014/main" id="{00000000-0008-0000-0C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390650"/>
          <a:ext cx="952500" cy="952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</xdr:colOff>
      <xdr:row>2</xdr:row>
      <xdr:rowOff>66675</xdr:rowOff>
    </xdr:from>
    <xdr:to>
      <xdr:col>7</xdr:col>
      <xdr:colOff>971550</xdr:colOff>
      <xdr:row>2</xdr:row>
      <xdr:rowOff>1000125</xdr:rowOff>
    </xdr:to>
    <xdr:pic>
      <xdr:nvPicPr>
        <xdr:cNvPr id="47" name="Immagine 46">
          <a:extLst>
            <a:ext uri="{FF2B5EF4-FFF2-40B4-BE49-F238E27FC236}">
              <a16:creationId xmlns="" xmlns:a16="http://schemas.microsoft.com/office/drawing/2014/main" id="{00000000-0008-0000-0C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419225"/>
          <a:ext cx="933450" cy="933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152400</xdr:colOff>
      <xdr:row>2</xdr:row>
      <xdr:rowOff>28575</xdr:rowOff>
    </xdr:from>
    <xdr:to>
      <xdr:col>4</xdr:col>
      <xdr:colOff>1133475</xdr:colOff>
      <xdr:row>2</xdr:row>
      <xdr:rowOff>1009650</xdr:rowOff>
    </xdr:to>
    <xdr:pic>
      <xdr:nvPicPr>
        <xdr:cNvPr id="51" name="Immagine 50">
          <a:extLst>
            <a:ext uri="{FF2B5EF4-FFF2-40B4-BE49-F238E27FC236}">
              <a16:creationId xmlns="" xmlns:a16="http://schemas.microsoft.com/office/drawing/2014/main" id="{00000000-0008-0000-0C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381125"/>
          <a:ext cx="981075" cy="9810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310616</xdr:colOff>
      <xdr:row>0</xdr:row>
      <xdr:rowOff>219075</xdr:rowOff>
    </xdr:from>
    <xdr:to>
      <xdr:col>9</xdr:col>
      <xdr:colOff>157226</xdr:colOff>
      <xdr:row>0</xdr:row>
      <xdr:rowOff>219075</xdr:rowOff>
    </xdr:to>
    <xdr:pic>
      <xdr:nvPicPr>
        <xdr:cNvPr id="2" name="image5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7341" y="1647825"/>
          <a:ext cx="913410" cy="0"/>
        </a:xfrm>
        <a:prstGeom prst="rect">
          <a:avLst/>
        </a:prstGeom>
      </xdr:spPr>
    </xdr:pic>
    <xdr:clientData/>
  </xdr:twoCellAnchor>
  <xdr:twoCellAnchor editAs="oneCell">
    <xdr:from>
      <xdr:col>21</xdr:col>
      <xdr:colOff>349250</xdr:colOff>
      <xdr:row>0</xdr:row>
      <xdr:rowOff>161925</xdr:rowOff>
    </xdr:from>
    <xdr:to>
      <xdr:col>23</xdr:col>
      <xdr:colOff>161925</xdr:colOff>
      <xdr:row>0</xdr:row>
      <xdr:rowOff>161926</xdr:rowOff>
    </xdr:to>
    <xdr:pic>
      <xdr:nvPicPr>
        <xdr:cNvPr id="3" name="image6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75175" y="1590675"/>
          <a:ext cx="879475" cy="1"/>
        </a:xfrm>
        <a:prstGeom prst="rect">
          <a:avLst/>
        </a:prstGeom>
      </xdr:spPr>
    </xdr:pic>
    <xdr:clientData/>
  </xdr:twoCellAnchor>
  <xdr:twoCellAnchor editAs="oneCell">
    <xdr:from>
      <xdr:col>0</xdr:col>
      <xdr:colOff>262756</xdr:colOff>
      <xdr:row>0</xdr:row>
      <xdr:rowOff>171450</xdr:rowOff>
    </xdr:from>
    <xdr:to>
      <xdr:col>0</xdr:col>
      <xdr:colOff>1114425</xdr:colOff>
      <xdr:row>0</xdr:row>
      <xdr:rowOff>173581</xdr:rowOff>
    </xdr:to>
    <xdr:pic>
      <xdr:nvPicPr>
        <xdr:cNvPr id="4" name="image11.pn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56" y="1600200"/>
          <a:ext cx="851669" cy="2131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1114425</xdr:colOff>
      <xdr:row>0</xdr:row>
      <xdr:rowOff>1076325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028700" cy="1028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310616</xdr:colOff>
      <xdr:row>0</xdr:row>
      <xdr:rowOff>219075</xdr:rowOff>
    </xdr:from>
    <xdr:to>
      <xdr:col>8</xdr:col>
      <xdr:colOff>157226</xdr:colOff>
      <xdr:row>0</xdr:row>
      <xdr:rowOff>219075</xdr:rowOff>
    </xdr:to>
    <xdr:pic>
      <xdr:nvPicPr>
        <xdr:cNvPr id="2" name="image5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7341" y="1647825"/>
          <a:ext cx="913410" cy="0"/>
        </a:xfrm>
        <a:prstGeom prst="rect">
          <a:avLst/>
        </a:prstGeom>
      </xdr:spPr>
    </xdr:pic>
    <xdr:clientData/>
  </xdr:twoCellAnchor>
  <xdr:twoCellAnchor editAs="oneCell">
    <xdr:from>
      <xdr:col>20</xdr:col>
      <xdr:colOff>349250</xdr:colOff>
      <xdr:row>0</xdr:row>
      <xdr:rowOff>161925</xdr:rowOff>
    </xdr:from>
    <xdr:to>
      <xdr:col>22</xdr:col>
      <xdr:colOff>161925</xdr:colOff>
      <xdr:row>0</xdr:row>
      <xdr:rowOff>161926</xdr:rowOff>
    </xdr:to>
    <xdr:pic>
      <xdr:nvPicPr>
        <xdr:cNvPr id="3" name="image6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75175" y="1590675"/>
          <a:ext cx="879475" cy="1"/>
        </a:xfrm>
        <a:prstGeom prst="rect">
          <a:avLst/>
        </a:prstGeom>
      </xdr:spPr>
    </xdr:pic>
    <xdr:clientData/>
  </xdr:twoCellAnchor>
  <xdr:twoCellAnchor editAs="oneCell">
    <xdr:from>
      <xdr:col>0</xdr:col>
      <xdr:colOff>262756</xdr:colOff>
      <xdr:row>0</xdr:row>
      <xdr:rowOff>171450</xdr:rowOff>
    </xdr:from>
    <xdr:to>
      <xdr:col>0</xdr:col>
      <xdr:colOff>1114425</xdr:colOff>
      <xdr:row>0</xdr:row>
      <xdr:rowOff>173581</xdr:rowOff>
    </xdr:to>
    <xdr:pic>
      <xdr:nvPicPr>
        <xdr:cNvPr id="4" name="image11.png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56" y="1600200"/>
          <a:ext cx="851669" cy="2131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95250</xdr:rowOff>
    </xdr:from>
    <xdr:to>
      <xdr:col>0</xdr:col>
      <xdr:colOff>1162050</xdr:colOff>
      <xdr:row>0</xdr:row>
      <xdr:rowOff>1123950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3350" y="95250"/>
          <a:ext cx="1028700" cy="1028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310616</xdr:colOff>
      <xdr:row>0</xdr:row>
      <xdr:rowOff>219075</xdr:rowOff>
    </xdr:from>
    <xdr:to>
      <xdr:col>8</xdr:col>
      <xdr:colOff>157226</xdr:colOff>
      <xdr:row>0</xdr:row>
      <xdr:rowOff>219075</xdr:rowOff>
    </xdr:to>
    <xdr:pic>
      <xdr:nvPicPr>
        <xdr:cNvPr id="2" name="image5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8316" y="1647825"/>
          <a:ext cx="913410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349250</xdr:colOff>
      <xdr:row>0</xdr:row>
      <xdr:rowOff>161925</xdr:rowOff>
    </xdr:from>
    <xdr:to>
      <xdr:col>21</xdr:col>
      <xdr:colOff>161925</xdr:colOff>
      <xdr:row>0</xdr:row>
      <xdr:rowOff>161926</xdr:rowOff>
    </xdr:to>
    <xdr:pic>
      <xdr:nvPicPr>
        <xdr:cNvPr id="3" name="image6.pn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22750" y="1590675"/>
          <a:ext cx="879475" cy="1"/>
        </a:xfrm>
        <a:prstGeom prst="rect">
          <a:avLst/>
        </a:prstGeom>
      </xdr:spPr>
    </xdr:pic>
    <xdr:clientData/>
  </xdr:twoCellAnchor>
  <xdr:twoCellAnchor editAs="oneCell">
    <xdr:from>
      <xdr:col>0</xdr:col>
      <xdr:colOff>262756</xdr:colOff>
      <xdr:row>0</xdr:row>
      <xdr:rowOff>171450</xdr:rowOff>
    </xdr:from>
    <xdr:to>
      <xdr:col>0</xdr:col>
      <xdr:colOff>1114425</xdr:colOff>
      <xdr:row>0</xdr:row>
      <xdr:rowOff>173581</xdr:rowOff>
    </xdr:to>
    <xdr:pic>
      <xdr:nvPicPr>
        <xdr:cNvPr id="4" name="image11.png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56" y="1600200"/>
          <a:ext cx="851669" cy="213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1133475</xdr:colOff>
      <xdr:row>0</xdr:row>
      <xdr:rowOff>1123950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57275" cy="1057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19050</xdr:rowOff>
    </xdr:from>
    <xdr:to>
      <xdr:col>1</xdr:col>
      <xdr:colOff>1228725</xdr:colOff>
      <xdr:row>0</xdr:row>
      <xdr:rowOff>1114425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1095375" cy="1095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380999</xdr:colOff>
      <xdr:row>0</xdr:row>
      <xdr:rowOff>19050</xdr:rowOff>
    </xdr:from>
    <xdr:to>
      <xdr:col>1</xdr:col>
      <xdr:colOff>1419224</xdr:colOff>
      <xdr:row>0</xdr:row>
      <xdr:rowOff>1171574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9" y="19050"/>
          <a:ext cx="1038225" cy="11525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28576</xdr:rowOff>
    </xdr:from>
    <xdr:to>
      <xdr:col>1</xdr:col>
      <xdr:colOff>1238251</xdr:colOff>
      <xdr:row>0</xdr:row>
      <xdr:rowOff>1152526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28576"/>
          <a:ext cx="1123950" cy="11239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38100</xdr:rowOff>
    </xdr:from>
    <xdr:to>
      <xdr:col>1</xdr:col>
      <xdr:colOff>1619250</xdr:colOff>
      <xdr:row>0</xdr:row>
      <xdr:rowOff>1133475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8100"/>
          <a:ext cx="1095375" cy="1095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38100</xdr:rowOff>
    </xdr:from>
    <xdr:to>
      <xdr:col>1</xdr:col>
      <xdr:colOff>1581149</xdr:colOff>
      <xdr:row>0</xdr:row>
      <xdr:rowOff>1114425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0"/>
          <a:ext cx="1133474" cy="1076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N21" sqref="A1:N21"/>
    </sheetView>
  </sheetViews>
  <sheetFormatPr defaultRowHeight="12.75"/>
  <cols>
    <col min="1" max="1" width="31.6640625" customWidth="1"/>
    <col min="2" max="2" width="23.5" customWidth="1"/>
    <col min="3" max="3" width="0.1640625" customWidth="1"/>
    <col min="4" max="4" width="23.83203125" customWidth="1"/>
    <col min="5" max="5" width="22.5" customWidth="1"/>
    <col min="6" max="6" width="21.33203125" customWidth="1"/>
    <col min="7" max="8" width="17.33203125" customWidth="1"/>
    <col min="9" max="9" width="18.6640625" customWidth="1"/>
    <col min="10" max="12" width="17.33203125" customWidth="1"/>
    <col min="13" max="13" width="15" customWidth="1"/>
    <col min="14" max="14" width="10.83203125" customWidth="1"/>
  </cols>
  <sheetData>
    <row r="1" spans="1:14" ht="91.5" customHeight="1">
      <c r="A1" s="25" t="s">
        <v>0</v>
      </c>
      <c r="B1" s="48" t="s">
        <v>2</v>
      </c>
      <c r="C1" s="49"/>
      <c r="D1" s="7" t="s">
        <v>3</v>
      </c>
      <c r="E1" s="15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N1" s="8" t="s">
        <v>248</v>
      </c>
    </row>
    <row r="2" spans="1:14" ht="22.15" customHeight="1">
      <c r="A2" s="26" t="s">
        <v>34</v>
      </c>
      <c r="B2" s="10">
        <v>12</v>
      </c>
      <c r="C2" s="10"/>
      <c r="D2" s="10">
        <v>9</v>
      </c>
      <c r="E2" s="10">
        <v>3</v>
      </c>
      <c r="F2" s="10">
        <v>7</v>
      </c>
      <c r="G2" s="10">
        <v>9</v>
      </c>
      <c r="H2" s="10">
        <v>15</v>
      </c>
      <c r="I2" s="10">
        <v>15</v>
      </c>
      <c r="J2" s="10">
        <v>14</v>
      </c>
      <c r="K2" s="10">
        <v>9</v>
      </c>
      <c r="L2" s="10">
        <v>14</v>
      </c>
      <c r="M2" s="18">
        <f>B2+D2+E2+F2+G2+H2+I2+J2+K2+L2</f>
        <v>107</v>
      </c>
      <c r="N2" s="53"/>
    </row>
    <row r="3" spans="1:14" ht="22.15" customHeight="1">
      <c r="A3" s="26" t="s">
        <v>50</v>
      </c>
      <c r="B3" s="10"/>
      <c r="C3" s="10"/>
      <c r="D3" s="10">
        <v>1</v>
      </c>
      <c r="E3" s="10"/>
      <c r="F3" s="10"/>
      <c r="G3" s="10"/>
      <c r="H3" s="10"/>
      <c r="I3" s="10"/>
      <c r="J3" s="10"/>
      <c r="K3" s="10"/>
      <c r="L3" s="10"/>
      <c r="M3" s="18">
        <f t="shared" ref="M3:M21" si="0">B3+D3+E3+F3+G3+H3+I3+J3+K3+L3</f>
        <v>1</v>
      </c>
      <c r="N3" s="53"/>
    </row>
    <row r="4" spans="1:14" ht="22.15" customHeight="1">
      <c r="A4" s="26" t="s">
        <v>35</v>
      </c>
      <c r="B4" s="10"/>
      <c r="C4" s="10"/>
      <c r="D4" s="10"/>
      <c r="E4" s="10"/>
      <c r="F4" s="10">
        <v>1</v>
      </c>
      <c r="G4" s="10"/>
      <c r="H4" s="10"/>
      <c r="I4" s="10">
        <v>1</v>
      </c>
      <c r="J4" s="10"/>
      <c r="K4" s="10">
        <v>1</v>
      </c>
      <c r="L4" s="10"/>
      <c r="M4" s="18">
        <f t="shared" si="0"/>
        <v>3</v>
      </c>
      <c r="N4" s="53"/>
    </row>
    <row r="5" spans="1:14" ht="22.15" customHeight="1">
      <c r="A5" s="26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>
        <v>1</v>
      </c>
      <c r="L5" s="10"/>
      <c r="M5" s="18">
        <f t="shared" si="0"/>
        <v>1</v>
      </c>
      <c r="N5" s="53"/>
    </row>
    <row r="6" spans="1:14" ht="22.15" customHeight="1">
      <c r="A6" s="26" t="s">
        <v>51</v>
      </c>
      <c r="B6" s="10">
        <v>1</v>
      </c>
      <c r="C6" s="10"/>
      <c r="D6" s="10">
        <v>1</v>
      </c>
      <c r="E6" s="10">
        <v>4</v>
      </c>
      <c r="F6" s="10"/>
      <c r="G6" s="10">
        <v>4</v>
      </c>
      <c r="H6" s="10">
        <v>1</v>
      </c>
      <c r="I6" s="10">
        <v>5</v>
      </c>
      <c r="J6" s="10">
        <v>4</v>
      </c>
      <c r="K6" s="10">
        <v>3</v>
      </c>
      <c r="L6" s="10">
        <v>2</v>
      </c>
      <c r="M6" s="18">
        <f t="shared" si="0"/>
        <v>25</v>
      </c>
      <c r="N6" s="53"/>
    </row>
    <row r="7" spans="1:14" ht="22.15" customHeight="1">
      <c r="A7" s="26" t="s">
        <v>37</v>
      </c>
      <c r="B7" s="10"/>
      <c r="C7" s="10"/>
      <c r="D7" s="10">
        <v>1</v>
      </c>
      <c r="E7" s="10">
        <v>1</v>
      </c>
      <c r="F7" s="10"/>
      <c r="G7" s="10"/>
      <c r="H7" s="10"/>
      <c r="I7" s="10">
        <v>2</v>
      </c>
      <c r="J7" s="10"/>
      <c r="K7" s="10"/>
      <c r="L7" s="10"/>
      <c r="M7" s="18">
        <f t="shared" si="0"/>
        <v>4</v>
      </c>
      <c r="N7" s="53"/>
    </row>
    <row r="8" spans="1:14" ht="22.15" customHeight="1">
      <c r="A8" s="26" t="s">
        <v>38</v>
      </c>
      <c r="B8" s="10"/>
      <c r="C8" s="10"/>
      <c r="D8" s="10"/>
      <c r="E8" s="10"/>
      <c r="F8" s="10"/>
      <c r="G8" s="10"/>
      <c r="H8" s="10"/>
      <c r="I8" s="10">
        <v>1</v>
      </c>
      <c r="J8" s="10"/>
      <c r="K8" s="10"/>
      <c r="L8" s="10"/>
      <c r="M8" s="18">
        <f t="shared" si="0"/>
        <v>1</v>
      </c>
      <c r="N8" s="53"/>
    </row>
    <row r="9" spans="1:14" ht="22.15" customHeight="1">
      <c r="A9" s="26" t="s">
        <v>39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8">
        <f t="shared" si="0"/>
        <v>0</v>
      </c>
      <c r="N9" s="53"/>
    </row>
    <row r="10" spans="1:14" ht="22.15" customHeight="1">
      <c r="A10" s="26" t="s">
        <v>40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8">
        <f t="shared" si="0"/>
        <v>0</v>
      </c>
      <c r="N10" s="53"/>
    </row>
    <row r="11" spans="1:14" ht="22.15" customHeight="1">
      <c r="A11" s="26" t="s">
        <v>41</v>
      </c>
      <c r="B11" s="10"/>
      <c r="C11" s="10"/>
      <c r="D11" s="10"/>
      <c r="E11" s="10"/>
      <c r="F11" s="10"/>
      <c r="G11" s="10"/>
      <c r="H11" s="10">
        <v>2</v>
      </c>
      <c r="I11" s="10"/>
      <c r="J11" s="10"/>
      <c r="K11" s="10"/>
      <c r="L11" s="10"/>
      <c r="M11" s="18">
        <f t="shared" si="0"/>
        <v>2</v>
      </c>
      <c r="N11" s="53"/>
    </row>
    <row r="12" spans="1:14" ht="22.15" customHeight="1">
      <c r="A12" s="26" t="s">
        <v>42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8">
        <f t="shared" si="0"/>
        <v>0</v>
      </c>
      <c r="N12" s="53"/>
    </row>
    <row r="13" spans="1:14" ht="22.15" customHeight="1">
      <c r="A13" s="26" t="s">
        <v>43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8">
        <f t="shared" si="0"/>
        <v>0</v>
      </c>
      <c r="N13" s="53"/>
    </row>
    <row r="14" spans="1:14" ht="22.15" customHeight="1">
      <c r="A14" s="26" t="s">
        <v>44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8">
        <f t="shared" si="0"/>
        <v>0</v>
      </c>
      <c r="N14" s="53"/>
    </row>
    <row r="15" spans="1:14" ht="22.15" customHeight="1">
      <c r="A15" s="26" t="s">
        <v>45</v>
      </c>
      <c r="B15" s="10"/>
      <c r="C15" s="10"/>
      <c r="D15" s="10"/>
      <c r="E15" s="10"/>
      <c r="F15" s="10"/>
      <c r="G15" s="10">
        <v>3</v>
      </c>
      <c r="H15" s="10"/>
      <c r="I15" s="10">
        <v>3</v>
      </c>
      <c r="J15" s="10"/>
      <c r="K15" s="10">
        <v>1</v>
      </c>
      <c r="L15" s="10"/>
      <c r="M15" s="18">
        <f t="shared" si="0"/>
        <v>7</v>
      </c>
      <c r="N15" s="53"/>
    </row>
    <row r="16" spans="1:14" ht="22.15" customHeight="1">
      <c r="A16" s="26" t="s">
        <v>46</v>
      </c>
      <c r="B16" s="10">
        <v>7</v>
      </c>
      <c r="C16" s="10"/>
      <c r="D16" s="10">
        <v>1</v>
      </c>
      <c r="E16" s="10">
        <v>1</v>
      </c>
      <c r="F16" s="10">
        <v>4</v>
      </c>
      <c r="G16" s="10"/>
      <c r="H16" s="10">
        <v>1</v>
      </c>
      <c r="I16" s="10">
        <v>4</v>
      </c>
      <c r="J16" s="10">
        <v>4</v>
      </c>
      <c r="K16" s="10">
        <v>3</v>
      </c>
      <c r="L16" s="10">
        <v>1</v>
      </c>
      <c r="M16" s="18">
        <f t="shared" si="0"/>
        <v>26</v>
      </c>
      <c r="N16" s="53"/>
    </row>
    <row r="17" spans="1:14" ht="22.15" customHeight="1">
      <c r="A17" s="26" t="s">
        <v>47</v>
      </c>
      <c r="B17" s="10">
        <v>11</v>
      </c>
      <c r="C17" s="10"/>
      <c r="D17" s="10">
        <v>6</v>
      </c>
      <c r="E17" s="10">
        <v>6</v>
      </c>
      <c r="F17" s="10">
        <v>4</v>
      </c>
      <c r="G17" s="10">
        <v>2</v>
      </c>
      <c r="H17" s="10">
        <v>10</v>
      </c>
      <c r="I17" s="10">
        <v>15</v>
      </c>
      <c r="J17" s="10"/>
      <c r="K17" s="10">
        <v>6</v>
      </c>
      <c r="L17" s="10">
        <v>11</v>
      </c>
      <c r="M17" s="18">
        <f t="shared" si="0"/>
        <v>71</v>
      </c>
      <c r="N17" s="53"/>
    </row>
    <row r="18" spans="1:14" ht="22.15" customHeight="1">
      <c r="A18" s="26" t="s">
        <v>48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8">
        <f t="shared" si="0"/>
        <v>0</v>
      </c>
      <c r="N18" s="53"/>
    </row>
    <row r="19" spans="1:14" ht="22.15" customHeight="1">
      <c r="A19" s="26" t="s">
        <v>49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8">
        <f t="shared" si="0"/>
        <v>0</v>
      </c>
      <c r="N19" s="53"/>
    </row>
    <row r="20" spans="1:14" ht="22.15" customHeight="1">
      <c r="A20" s="55" t="s">
        <v>249</v>
      </c>
      <c r="B20" s="56">
        <v>33</v>
      </c>
      <c r="C20" s="56"/>
      <c r="D20" s="56">
        <v>35</v>
      </c>
      <c r="E20" s="56">
        <v>27</v>
      </c>
      <c r="F20" s="56">
        <v>23</v>
      </c>
      <c r="G20" s="56">
        <v>33</v>
      </c>
      <c r="H20" s="56">
        <v>45</v>
      </c>
      <c r="I20" s="56">
        <v>53</v>
      </c>
      <c r="J20" s="56">
        <v>37</v>
      </c>
      <c r="K20" s="56">
        <v>45</v>
      </c>
      <c r="L20" s="56">
        <v>49</v>
      </c>
      <c r="M20" s="22"/>
      <c r="N20" s="22">
        <f>B20+D20+E20+F20+G20+H20+I20+J20+K20+L20</f>
        <v>380</v>
      </c>
    </row>
    <row r="21" spans="1:14" ht="24.75" customHeight="1">
      <c r="A21" s="6" t="s">
        <v>1</v>
      </c>
      <c r="B21" s="2">
        <f>B2+B3+B4+B5+B6+B7+B8+B9+B10+B11+B12+B13+B14+B15+B16+B17+B18+B19</f>
        <v>31</v>
      </c>
      <c r="C21" s="2">
        <f>C2+C3+C4+C5+C6+C7+C8+C9+C10+C11+C12+C13+C14+C15+C16+C17+C18+C19</f>
        <v>0</v>
      </c>
      <c r="D21" s="2">
        <f>D2+D3+D4+D5+D6+D7+D8+D9+D10+D11+D12+D13+D14+D15+D16+D17+D18+D19</f>
        <v>19</v>
      </c>
      <c r="E21" s="2">
        <f>E2+E3+E4+E5+E6+E7+E8+E9+E10+E11+E12+E13+E14+E15+E16+E17+E18+E19</f>
        <v>15</v>
      </c>
      <c r="F21" s="2">
        <f>F2+F3+F4+F5+F6+F7+F8+F9+F10+F11+F12+F13+F14+F15+F16+F17+F18+F19</f>
        <v>16</v>
      </c>
      <c r="G21" s="2">
        <f>G2+G3+G4+G5+G6+G7+G8+G9+G10+G11+G12+G13+G14+G15+G16+G17+G18+G19</f>
        <v>18</v>
      </c>
      <c r="H21" s="2">
        <f>H2+H3+H4+H5+H6+H7+H8+H9+H10+H11+H12+H13+H14+H15+H16+H17+H18+H19</f>
        <v>29</v>
      </c>
      <c r="I21" s="2">
        <f>I2+I3+I4+I5+I6+I7+I8+I9+I10+I11+I12+I13+I14+I15+I16+I17+I18+I19</f>
        <v>46</v>
      </c>
      <c r="J21" s="2">
        <f>J2+J3+J4+J5+J6+J7+J8+J9+J10+J11+J12+J13+J14+J15+J16+J17+J18+J19</f>
        <v>22</v>
      </c>
      <c r="K21" s="2">
        <f>K2+K3+K4+K5+K6+K7+K8+K9+K10+K11+K12+K13+K14+K15+K16+K17+K18+K19</f>
        <v>24</v>
      </c>
      <c r="L21" s="2">
        <f>L2+L3+L4+L5+L6+L7+L8+L9+L10+L11+L12+L13+L14+L15+L16+L17+L18+L19</f>
        <v>28</v>
      </c>
      <c r="M21" s="9">
        <f t="shared" si="0"/>
        <v>248</v>
      </c>
      <c r="N21" s="53"/>
    </row>
    <row r="22" spans="1:14" ht="12.75" customHeight="1">
      <c r="A22" s="3"/>
      <c r="B22" s="1"/>
      <c r="C22" s="5"/>
      <c r="D22" s="1"/>
      <c r="E22" s="1"/>
      <c r="F22" s="5"/>
      <c r="G22" s="1"/>
      <c r="H22" s="1"/>
      <c r="I22" s="1"/>
      <c r="J22" s="1"/>
      <c r="K22" s="1"/>
      <c r="L22" s="1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topLeftCell="B1" workbookViewId="0">
      <selection activeCell="N21" sqref="B1:N21"/>
    </sheetView>
  </sheetViews>
  <sheetFormatPr defaultRowHeight="12.75"/>
  <cols>
    <col min="1" max="1" width="0" hidden="1" customWidth="1"/>
    <col min="2" max="2" width="35.33203125" customWidth="1"/>
    <col min="3" max="3" width="22" customWidth="1"/>
    <col min="4" max="4" width="18.6640625" customWidth="1"/>
    <col min="5" max="5" width="22.1640625" customWidth="1"/>
    <col min="6" max="6" width="21.33203125" customWidth="1"/>
    <col min="7" max="8" width="17.33203125" customWidth="1"/>
    <col min="9" max="9" width="18.6640625" customWidth="1"/>
    <col min="10" max="12" width="17.33203125" customWidth="1"/>
  </cols>
  <sheetData>
    <row r="1" spans="1:14" ht="105.75" customHeight="1">
      <c r="A1" s="7" t="s">
        <v>2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</row>
    <row r="2" spans="1:14" ht="18" customHeight="1">
      <c r="A2" s="13"/>
      <c r="B2" s="26" t="s">
        <v>172</v>
      </c>
      <c r="C2" s="14"/>
      <c r="D2" s="14"/>
      <c r="E2" s="14"/>
      <c r="F2" s="14"/>
      <c r="G2" s="14"/>
      <c r="H2" s="14"/>
      <c r="I2" s="14"/>
      <c r="J2" s="14"/>
      <c r="K2" s="14">
        <v>1</v>
      </c>
      <c r="L2" s="14"/>
      <c r="M2" s="18">
        <f>C2+D2+E2+F2+G2+H2+I2+J2+K2+L2</f>
        <v>1</v>
      </c>
      <c r="N2" s="53"/>
    </row>
    <row r="3" spans="1:14" ht="18" customHeight="1">
      <c r="A3" s="13"/>
      <c r="B3" s="26" t="s">
        <v>173</v>
      </c>
      <c r="C3" s="14"/>
      <c r="D3" s="14"/>
      <c r="E3" s="14"/>
      <c r="F3" s="14"/>
      <c r="G3" s="14"/>
      <c r="H3" s="14"/>
      <c r="I3" s="14"/>
      <c r="J3" s="14"/>
      <c r="K3" s="14">
        <v>1</v>
      </c>
      <c r="L3" s="14">
        <v>2</v>
      </c>
      <c r="M3" s="18">
        <f t="shared" ref="M3:M19" si="0">C3+D3+E3+F3+G3+H3+I3+J3+K3+L3</f>
        <v>3</v>
      </c>
      <c r="N3" s="53"/>
    </row>
    <row r="4" spans="1:14" ht="18" customHeight="1">
      <c r="A4" s="13"/>
      <c r="B4" s="26" t="s">
        <v>174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8">
        <f t="shared" si="0"/>
        <v>0</v>
      </c>
      <c r="N4" s="53"/>
    </row>
    <row r="5" spans="1:14" ht="18" customHeight="1">
      <c r="A5" s="13"/>
      <c r="B5" s="26" t="s">
        <v>175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8">
        <f t="shared" si="0"/>
        <v>0</v>
      </c>
      <c r="N5" s="53"/>
    </row>
    <row r="6" spans="1:14" ht="18" customHeight="1">
      <c r="A6" s="13"/>
      <c r="B6" s="26" t="s">
        <v>176</v>
      </c>
      <c r="C6" s="14"/>
      <c r="D6" s="14"/>
      <c r="E6" s="14"/>
      <c r="F6" s="14"/>
      <c r="G6" s="14"/>
      <c r="H6" s="14"/>
      <c r="I6" s="14">
        <v>1</v>
      </c>
      <c r="J6" s="14"/>
      <c r="K6" s="14"/>
      <c r="L6" s="14"/>
      <c r="M6" s="18">
        <f t="shared" si="0"/>
        <v>1</v>
      </c>
      <c r="N6" s="53"/>
    </row>
    <row r="7" spans="1:14" ht="18" customHeight="1">
      <c r="A7" s="13"/>
      <c r="B7" s="26" t="s">
        <v>177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8">
        <f t="shared" si="0"/>
        <v>0</v>
      </c>
      <c r="N7" s="53"/>
    </row>
    <row r="8" spans="1:14" ht="18" customHeight="1">
      <c r="A8" s="13"/>
      <c r="B8" s="26" t="s">
        <v>178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8">
        <f t="shared" si="0"/>
        <v>0</v>
      </c>
      <c r="N8" s="53"/>
    </row>
    <row r="9" spans="1:14" ht="18" customHeight="1">
      <c r="A9" s="13"/>
      <c r="B9" s="26" t="s">
        <v>179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8">
        <f t="shared" si="0"/>
        <v>0</v>
      </c>
      <c r="N9" s="53"/>
    </row>
    <row r="10" spans="1:14" ht="18" customHeight="1">
      <c r="A10" s="13"/>
      <c r="B10" s="26" t="s">
        <v>180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8">
        <f t="shared" si="0"/>
        <v>0</v>
      </c>
      <c r="N10" s="53"/>
    </row>
    <row r="11" spans="1:14" ht="18" customHeight="1">
      <c r="A11" s="13"/>
      <c r="B11" s="26" t="s">
        <v>181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8">
        <f t="shared" si="0"/>
        <v>0</v>
      </c>
      <c r="N11" s="53"/>
    </row>
    <row r="12" spans="1:14" ht="18" customHeight="1">
      <c r="A12" s="13"/>
      <c r="B12" s="26" t="s">
        <v>182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8">
        <f t="shared" si="0"/>
        <v>0</v>
      </c>
      <c r="N12" s="53"/>
    </row>
    <row r="13" spans="1:14" ht="18" customHeight="1">
      <c r="A13" s="13"/>
      <c r="B13" s="26" t="s">
        <v>183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8">
        <f t="shared" si="0"/>
        <v>0</v>
      </c>
      <c r="N13" s="53"/>
    </row>
    <row r="14" spans="1:14" ht="18" customHeight="1">
      <c r="A14" s="13"/>
      <c r="B14" s="26" t="s">
        <v>184</v>
      </c>
      <c r="C14" s="14"/>
      <c r="D14" s="14"/>
      <c r="E14" s="14"/>
      <c r="F14" s="14"/>
      <c r="G14" s="14"/>
      <c r="H14" s="14">
        <v>1</v>
      </c>
      <c r="I14" s="14"/>
      <c r="J14" s="14"/>
      <c r="K14" s="14"/>
      <c r="L14" s="14"/>
      <c r="M14" s="18">
        <f t="shared" si="0"/>
        <v>1</v>
      </c>
      <c r="N14" s="53"/>
    </row>
    <row r="15" spans="1:14" ht="18" customHeight="1">
      <c r="A15" s="13"/>
      <c r="B15" s="26" t="s">
        <v>185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8">
        <f t="shared" si="0"/>
        <v>0</v>
      </c>
      <c r="N15" s="53"/>
    </row>
    <row r="16" spans="1:14" ht="18" customHeight="1">
      <c r="A16" s="13"/>
      <c r="B16" s="26" t="s">
        <v>186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8">
        <f t="shared" si="0"/>
        <v>0</v>
      </c>
      <c r="N16" s="53"/>
    </row>
    <row r="17" spans="1:14" ht="18" customHeight="1">
      <c r="A17" s="13"/>
      <c r="B17" s="26" t="s">
        <v>187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8">
        <f t="shared" si="0"/>
        <v>0</v>
      </c>
      <c r="N17" s="53"/>
    </row>
    <row r="18" spans="1:14" ht="18" customHeight="1">
      <c r="A18" s="13"/>
      <c r="B18" s="26" t="s">
        <v>188</v>
      </c>
      <c r="C18" s="14"/>
      <c r="D18" s="14"/>
      <c r="E18" s="14"/>
      <c r="F18" s="14"/>
      <c r="G18" s="14"/>
      <c r="H18" s="14"/>
      <c r="I18" s="14"/>
      <c r="J18" s="14"/>
      <c r="K18" s="14">
        <v>1</v>
      </c>
      <c r="L18" s="14"/>
      <c r="M18" s="18">
        <f t="shared" si="0"/>
        <v>1</v>
      </c>
      <c r="N18" s="53"/>
    </row>
    <row r="19" spans="1:14" ht="18" customHeight="1">
      <c r="A19" s="13"/>
      <c r="B19" s="26" t="s">
        <v>189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8">
        <f t="shared" si="0"/>
        <v>0</v>
      </c>
      <c r="N19" s="53"/>
    </row>
    <row r="20" spans="1:14" ht="18" customHeight="1">
      <c r="A20" s="54"/>
      <c r="B20" s="55" t="s">
        <v>252</v>
      </c>
      <c r="C20" s="60">
        <v>8</v>
      </c>
      <c r="D20" s="60">
        <v>2</v>
      </c>
      <c r="E20" s="60">
        <v>15</v>
      </c>
      <c r="F20" s="60">
        <v>4</v>
      </c>
      <c r="G20" s="60">
        <v>6</v>
      </c>
      <c r="H20" s="60">
        <v>5</v>
      </c>
      <c r="I20" s="60">
        <v>14</v>
      </c>
      <c r="J20" s="60">
        <v>11</v>
      </c>
      <c r="K20" s="60">
        <v>19</v>
      </c>
      <c r="L20" s="60">
        <v>10</v>
      </c>
      <c r="M20" s="22"/>
      <c r="N20" s="52">
        <f>C20+D20+E20+F20+G20+H20+I20+J20+K20+L20</f>
        <v>94</v>
      </c>
    </row>
    <row r="21" spans="1:14" ht="20.25">
      <c r="B21" s="11" t="s">
        <v>1</v>
      </c>
      <c r="C21" s="9">
        <f>C2+C3+C4+C5+C6+C7+C8+C9+C10+C11+C12+C13+C14+C15+C16+C17+C18+C19</f>
        <v>0</v>
      </c>
      <c r="D21" s="9">
        <f t="shared" ref="D21:L21" si="1">D2+D3+D4+D5+D6+D7+D8+D9+D10+D11+D12+D13+D14+D15+D16+D17+D18+D19</f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1</v>
      </c>
      <c r="I21" s="9">
        <f t="shared" si="1"/>
        <v>1</v>
      </c>
      <c r="J21" s="9">
        <f t="shared" si="1"/>
        <v>0</v>
      </c>
      <c r="K21" s="9">
        <f t="shared" si="1"/>
        <v>3</v>
      </c>
      <c r="L21" s="9">
        <f t="shared" si="1"/>
        <v>2</v>
      </c>
      <c r="M21" s="22">
        <f t="shared" ref="M21" si="2">C21+D21+E21+F21+G21+H21+I21+J21+K21+L21</f>
        <v>7</v>
      </c>
      <c r="N21" s="53"/>
    </row>
  </sheetData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topLeftCell="B1" workbookViewId="0">
      <selection activeCell="N21" sqref="B1:N21"/>
    </sheetView>
  </sheetViews>
  <sheetFormatPr defaultRowHeight="12.75"/>
  <cols>
    <col min="1" max="1" width="0" hidden="1" customWidth="1"/>
    <col min="2" max="2" width="38.33203125" customWidth="1"/>
    <col min="3" max="3" width="22" customWidth="1"/>
    <col min="4" max="4" width="18.6640625" customWidth="1"/>
    <col min="5" max="5" width="22.1640625" customWidth="1"/>
    <col min="6" max="6" width="21.33203125" customWidth="1"/>
    <col min="7" max="8" width="17.33203125" customWidth="1"/>
    <col min="9" max="9" width="18.6640625" customWidth="1"/>
    <col min="10" max="12" width="17.33203125" customWidth="1"/>
  </cols>
  <sheetData>
    <row r="1" spans="1:14" ht="111.75" customHeight="1">
      <c r="A1" s="7" t="s">
        <v>2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</row>
    <row r="2" spans="1:14" ht="18" customHeight="1">
      <c r="A2" s="13"/>
      <c r="B2" s="26" t="s">
        <v>190</v>
      </c>
      <c r="C2" s="14">
        <v>3</v>
      </c>
      <c r="D2" s="14">
        <v>6</v>
      </c>
      <c r="E2" s="14">
        <v>7</v>
      </c>
      <c r="F2" s="14">
        <v>3</v>
      </c>
      <c r="G2" s="14">
        <v>3</v>
      </c>
      <c r="H2" s="14"/>
      <c r="I2" s="14">
        <v>2</v>
      </c>
      <c r="J2" s="14">
        <v>1</v>
      </c>
      <c r="K2" s="14">
        <v>9</v>
      </c>
      <c r="L2" s="14">
        <v>4</v>
      </c>
      <c r="M2" s="18">
        <f>C2+D2+E2+F2+G2+H2+I2+J2+K2+L2</f>
        <v>38</v>
      </c>
      <c r="N2" s="53"/>
    </row>
    <row r="3" spans="1:14" ht="18" customHeight="1">
      <c r="A3" s="13"/>
      <c r="B3" s="26" t="s">
        <v>191</v>
      </c>
      <c r="C3" s="14"/>
      <c r="D3" s="14">
        <v>3</v>
      </c>
      <c r="E3" s="14"/>
      <c r="F3" s="14">
        <v>1</v>
      </c>
      <c r="G3" s="14">
        <v>2</v>
      </c>
      <c r="H3" s="14">
        <v>1</v>
      </c>
      <c r="I3" s="14">
        <v>1</v>
      </c>
      <c r="J3" s="14"/>
      <c r="K3" s="14"/>
      <c r="L3" s="14"/>
      <c r="M3" s="18">
        <f t="shared" ref="M3:M19" si="0">C3+D3+E3+F3+G3+H3+I3+J3+K3+L3</f>
        <v>8</v>
      </c>
      <c r="N3" s="53"/>
    </row>
    <row r="4" spans="1:14" ht="18" customHeight="1">
      <c r="A4" s="13"/>
      <c r="B4" s="26" t="s">
        <v>192</v>
      </c>
      <c r="C4" s="14">
        <v>4</v>
      </c>
      <c r="D4" s="14">
        <v>1</v>
      </c>
      <c r="E4" s="14">
        <v>2</v>
      </c>
      <c r="F4" s="14"/>
      <c r="G4" s="14">
        <v>2</v>
      </c>
      <c r="H4" s="14"/>
      <c r="I4" s="14">
        <v>3</v>
      </c>
      <c r="J4" s="14">
        <v>1</v>
      </c>
      <c r="K4" s="14">
        <v>9</v>
      </c>
      <c r="L4" s="14">
        <v>1</v>
      </c>
      <c r="M4" s="18">
        <f t="shared" si="0"/>
        <v>23</v>
      </c>
      <c r="N4" s="53"/>
    </row>
    <row r="5" spans="1:14" ht="18" customHeight="1">
      <c r="A5" s="13"/>
      <c r="B5" s="26" t="s">
        <v>193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8">
        <f t="shared" si="0"/>
        <v>0</v>
      </c>
      <c r="N5" s="53"/>
    </row>
    <row r="6" spans="1:14" ht="18" customHeight="1">
      <c r="A6" s="13"/>
      <c r="B6" s="26" t="s">
        <v>194</v>
      </c>
      <c r="C6" s="14">
        <v>1</v>
      </c>
      <c r="D6" s="14">
        <v>5</v>
      </c>
      <c r="E6" s="14">
        <v>5</v>
      </c>
      <c r="F6" s="14">
        <v>1</v>
      </c>
      <c r="G6" s="14">
        <v>4</v>
      </c>
      <c r="H6" s="14">
        <v>1</v>
      </c>
      <c r="I6" s="14">
        <v>3</v>
      </c>
      <c r="J6" s="14">
        <v>4</v>
      </c>
      <c r="K6" s="14">
        <v>3</v>
      </c>
      <c r="L6" s="14">
        <v>4</v>
      </c>
      <c r="M6" s="18">
        <f t="shared" si="0"/>
        <v>31</v>
      </c>
      <c r="N6" s="53"/>
    </row>
    <row r="7" spans="1:14" ht="18" customHeight="1">
      <c r="A7" s="13"/>
      <c r="B7" s="26" t="s">
        <v>195</v>
      </c>
      <c r="C7" s="14"/>
      <c r="D7" s="14"/>
      <c r="E7" s="14"/>
      <c r="F7" s="14"/>
      <c r="G7" s="14">
        <v>2</v>
      </c>
      <c r="H7" s="14"/>
      <c r="I7" s="14">
        <v>1</v>
      </c>
      <c r="J7" s="14">
        <v>1</v>
      </c>
      <c r="K7" s="14"/>
      <c r="L7" s="14"/>
      <c r="M7" s="18">
        <f t="shared" si="0"/>
        <v>4</v>
      </c>
      <c r="N7" s="53"/>
    </row>
    <row r="8" spans="1:14" ht="18" customHeight="1">
      <c r="A8" s="13"/>
      <c r="B8" s="26" t="s">
        <v>196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8">
        <f t="shared" si="0"/>
        <v>0</v>
      </c>
      <c r="N8" s="53"/>
    </row>
    <row r="9" spans="1:14" ht="18" customHeight="1">
      <c r="A9" s="13"/>
      <c r="B9" s="26" t="s">
        <v>197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8">
        <f t="shared" si="0"/>
        <v>0</v>
      </c>
      <c r="N9" s="53"/>
    </row>
    <row r="10" spans="1:14" ht="18" customHeight="1">
      <c r="A10" s="13"/>
      <c r="B10" s="26" t="s">
        <v>198</v>
      </c>
      <c r="C10" s="14">
        <v>3</v>
      </c>
      <c r="D10" s="14"/>
      <c r="E10" s="14"/>
      <c r="F10" s="14"/>
      <c r="G10" s="14">
        <v>1</v>
      </c>
      <c r="H10" s="14"/>
      <c r="I10" s="14"/>
      <c r="J10" s="14"/>
      <c r="K10" s="14"/>
      <c r="L10" s="14"/>
      <c r="M10" s="18">
        <f t="shared" si="0"/>
        <v>4</v>
      </c>
      <c r="N10" s="53"/>
    </row>
    <row r="11" spans="1:14" ht="18" customHeight="1">
      <c r="A11" s="13"/>
      <c r="B11" s="26" t="s">
        <v>199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8">
        <f t="shared" si="0"/>
        <v>0</v>
      </c>
      <c r="N11" s="53"/>
    </row>
    <row r="12" spans="1:14" ht="18" customHeight="1">
      <c r="A12" s="13"/>
      <c r="B12" s="26" t="s">
        <v>200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8">
        <f t="shared" si="0"/>
        <v>0</v>
      </c>
      <c r="N12" s="53"/>
    </row>
    <row r="13" spans="1:14" ht="18" customHeight="1">
      <c r="A13" s="13"/>
      <c r="B13" s="26" t="s">
        <v>201</v>
      </c>
      <c r="C13" s="14"/>
      <c r="D13" s="14">
        <v>2</v>
      </c>
      <c r="E13" s="14"/>
      <c r="F13" s="14"/>
      <c r="G13" s="14"/>
      <c r="H13" s="14"/>
      <c r="I13" s="14">
        <v>2</v>
      </c>
      <c r="J13" s="14">
        <v>1</v>
      </c>
      <c r="K13" s="14">
        <v>1</v>
      </c>
      <c r="L13" s="14"/>
      <c r="M13" s="18">
        <f t="shared" si="0"/>
        <v>6</v>
      </c>
      <c r="N13" s="53"/>
    </row>
    <row r="14" spans="1:14" ht="18" customHeight="1">
      <c r="A14" s="13"/>
      <c r="B14" s="26" t="s">
        <v>202</v>
      </c>
      <c r="C14" s="14"/>
      <c r="D14" s="14"/>
      <c r="E14" s="14">
        <v>1</v>
      </c>
      <c r="F14" s="14"/>
      <c r="G14" s="14"/>
      <c r="H14" s="14"/>
      <c r="I14" s="14"/>
      <c r="J14" s="14"/>
      <c r="K14" s="14"/>
      <c r="L14" s="14"/>
      <c r="M14" s="18">
        <f t="shared" si="0"/>
        <v>1</v>
      </c>
      <c r="N14" s="53"/>
    </row>
    <row r="15" spans="1:14" ht="18" customHeight="1">
      <c r="A15" s="13"/>
      <c r="B15" s="26" t="s">
        <v>203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8">
        <f t="shared" si="0"/>
        <v>0</v>
      </c>
      <c r="N15" s="53"/>
    </row>
    <row r="16" spans="1:14" ht="18" customHeight="1">
      <c r="A16" s="13"/>
      <c r="B16" s="26" t="s">
        <v>204</v>
      </c>
      <c r="C16" s="14"/>
      <c r="D16" s="14"/>
      <c r="E16" s="14"/>
      <c r="F16" s="14">
        <v>1</v>
      </c>
      <c r="G16" s="14"/>
      <c r="H16" s="14"/>
      <c r="I16" s="14"/>
      <c r="J16" s="14"/>
      <c r="K16" s="14"/>
      <c r="L16" s="14"/>
      <c r="M16" s="18">
        <f t="shared" si="0"/>
        <v>1</v>
      </c>
      <c r="N16" s="53"/>
    </row>
    <row r="17" spans="1:14" ht="18" customHeight="1">
      <c r="A17" s="13"/>
      <c r="B17" s="26" t="s">
        <v>205</v>
      </c>
      <c r="C17" s="14">
        <v>2</v>
      </c>
      <c r="D17" s="14"/>
      <c r="E17" s="14"/>
      <c r="F17" s="14"/>
      <c r="G17" s="14"/>
      <c r="H17" s="14"/>
      <c r="I17" s="14"/>
      <c r="J17" s="14"/>
      <c r="K17" s="14"/>
      <c r="L17" s="14"/>
      <c r="M17" s="18">
        <f t="shared" si="0"/>
        <v>2</v>
      </c>
      <c r="N17" s="53"/>
    </row>
    <row r="18" spans="1:14" ht="18" customHeight="1">
      <c r="A18" s="13"/>
      <c r="B18" s="26" t="s">
        <v>206</v>
      </c>
      <c r="C18" s="14">
        <v>2</v>
      </c>
      <c r="D18" s="14"/>
      <c r="E18" s="14">
        <v>1</v>
      </c>
      <c r="F18" s="14"/>
      <c r="G18" s="14"/>
      <c r="H18" s="14"/>
      <c r="I18" s="14"/>
      <c r="J18" s="14"/>
      <c r="K18" s="14"/>
      <c r="L18" s="14"/>
      <c r="M18" s="18">
        <f t="shared" si="0"/>
        <v>3</v>
      </c>
      <c r="N18" s="53"/>
    </row>
    <row r="19" spans="1:14" ht="18" customHeight="1">
      <c r="A19" s="13"/>
      <c r="B19" s="26" t="s">
        <v>207</v>
      </c>
      <c r="C19" s="14"/>
      <c r="D19" s="14"/>
      <c r="E19" s="14"/>
      <c r="F19" s="14"/>
      <c r="G19" s="14"/>
      <c r="H19" s="14">
        <v>1</v>
      </c>
      <c r="I19" s="14"/>
      <c r="J19" s="14"/>
      <c r="K19" s="14"/>
      <c r="L19" s="14"/>
      <c r="M19" s="18">
        <f t="shared" si="0"/>
        <v>1</v>
      </c>
      <c r="N19" s="53"/>
    </row>
    <row r="20" spans="1:14" ht="18" customHeight="1">
      <c r="A20" s="54"/>
      <c r="B20" s="55" t="s">
        <v>252</v>
      </c>
      <c r="C20" s="60">
        <v>21</v>
      </c>
      <c r="D20" s="60">
        <v>23</v>
      </c>
      <c r="E20" s="60">
        <v>21</v>
      </c>
      <c r="F20" s="60">
        <v>14</v>
      </c>
      <c r="G20" s="60">
        <v>30</v>
      </c>
      <c r="H20" s="60">
        <v>15</v>
      </c>
      <c r="I20" s="60">
        <v>24</v>
      </c>
      <c r="J20" s="60">
        <v>24</v>
      </c>
      <c r="K20" s="60">
        <v>40</v>
      </c>
      <c r="L20" s="60">
        <v>38</v>
      </c>
      <c r="M20" s="22"/>
      <c r="N20" s="52">
        <f>C20+D20+E20+F20+G20+H20+I20+J20+K20+L20</f>
        <v>250</v>
      </c>
    </row>
    <row r="21" spans="1:14" ht="20.25">
      <c r="B21" s="11" t="s">
        <v>1</v>
      </c>
      <c r="C21" s="9">
        <f>C2+C3+C4+C5+C6+C7+C8+C9+C10+C11+C12+C13+C14+C15+C16+C17+C18+C19</f>
        <v>15</v>
      </c>
      <c r="D21" s="9">
        <f t="shared" ref="D21:L21" si="1">D2+D3+D4+D5+D6+D7+D8+D9+D10+D11+D12+D13+D14+D15+D16+D17+D18+D19</f>
        <v>17</v>
      </c>
      <c r="E21" s="9">
        <f t="shared" si="1"/>
        <v>16</v>
      </c>
      <c r="F21" s="9">
        <f>F2+F3+F4+F5+F6+F7+F8+F9+F10+F11+F12+F13+F14+F15+F16+F17+F18+F19</f>
        <v>6</v>
      </c>
      <c r="G21" s="9">
        <f t="shared" si="1"/>
        <v>14</v>
      </c>
      <c r="H21" s="9">
        <f t="shared" si="1"/>
        <v>3</v>
      </c>
      <c r="I21" s="9">
        <f t="shared" si="1"/>
        <v>12</v>
      </c>
      <c r="J21" s="9">
        <f t="shared" si="1"/>
        <v>8</v>
      </c>
      <c r="K21" s="9">
        <f t="shared" si="1"/>
        <v>22</v>
      </c>
      <c r="L21" s="9">
        <f t="shared" si="1"/>
        <v>9</v>
      </c>
      <c r="M21" s="22">
        <f t="shared" ref="M21" si="2">C21+D21+E21+F21+G21+H21+I21+J21+K21+L21</f>
        <v>122</v>
      </c>
      <c r="N21" s="53"/>
    </row>
  </sheetData>
  <pageMargins left="0.70866141732283472" right="0.70866141732283472" top="0.74803149606299213" bottom="0.74803149606299213" header="0.31496062992125984" footer="0.31496062992125984"/>
  <pageSetup paperSize="8"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topLeftCell="B1" workbookViewId="0">
      <selection activeCell="N21" sqref="B1:N21"/>
    </sheetView>
  </sheetViews>
  <sheetFormatPr defaultRowHeight="12.75"/>
  <cols>
    <col min="1" max="1" width="0" hidden="1" customWidth="1"/>
    <col min="2" max="2" width="44.6640625" customWidth="1"/>
    <col min="3" max="3" width="22" customWidth="1"/>
    <col min="4" max="4" width="18.6640625" customWidth="1"/>
    <col min="5" max="5" width="22.1640625" customWidth="1"/>
    <col min="6" max="6" width="21.33203125" customWidth="1"/>
    <col min="7" max="8" width="17.33203125" customWidth="1"/>
    <col min="9" max="9" width="18.6640625" customWidth="1"/>
    <col min="10" max="12" width="17.33203125" customWidth="1"/>
  </cols>
  <sheetData>
    <row r="1" spans="1:14" ht="108" customHeight="1">
      <c r="A1" s="7" t="s">
        <v>2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</row>
    <row r="2" spans="1:14" ht="18" customHeight="1">
      <c r="A2" s="13"/>
      <c r="B2" s="26" t="s">
        <v>208</v>
      </c>
      <c r="C2" s="14">
        <v>28</v>
      </c>
      <c r="D2" s="14">
        <v>16</v>
      </c>
      <c r="E2" s="14">
        <v>10</v>
      </c>
      <c r="F2" s="14">
        <v>14</v>
      </c>
      <c r="G2" s="14">
        <v>19</v>
      </c>
      <c r="H2" s="14">
        <v>26</v>
      </c>
      <c r="I2" s="14">
        <v>25</v>
      </c>
      <c r="J2" s="14">
        <v>7</v>
      </c>
      <c r="K2" s="14">
        <v>42</v>
      </c>
      <c r="L2" s="14">
        <v>43</v>
      </c>
      <c r="M2" s="18">
        <f>C2+D2+E2+F2+G2+H2+I2+J2+K2+L2</f>
        <v>230</v>
      </c>
      <c r="N2" s="53"/>
    </row>
    <row r="3" spans="1:14" ht="18" customHeight="1">
      <c r="A3" s="13"/>
      <c r="B3" s="26" t="s">
        <v>209</v>
      </c>
      <c r="C3" s="14">
        <v>1</v>
      </c>
      <c r="D3" s="14">
        <v>1</v>
      </c>
      <c r="E3" s="14"/>
      <c r="F3" s="14">
        <v>5</v>
      </c>
      <c r="G3" s="14">
        <v>3</v>
      </c>
      <c r="H3" s="14">
        <v>1</v>
      </c>
      <c r="I3" s="14">
        <v>5</v>
      </c>
      <c r="J3" s="14"/>
      <c r="K3" s="14">
        <v>7</v>
      </c>
      <c r="L3" s="14"/>
      <c r="M3" s="18">
        <f t="shared" ref="M3:M19" si="0">C3+D3+E3+F3+G3+H3+I3+J3+K3+L3</f>
        <v>23</v>
      </c>
      <c r="N3" s="53"/>
    </row>
    <row r="4" spans="1:14" ht="18" customHeight="1">
      <c r="A4" s="13"/>
      <c r="B4" s="26" t="s">
        <v>210</v>
      </c>
      <c r="C4" s="14"/>
      <c r="D4" s="14"/>
      <c r="E4" s="14"/>
      <c r="F4" s="14">
        <v>4</v>
      </c>
      <c r="G4" s="14">
        <v>3</v>
      </c>
      <c r="H4" s="14">
        <v>4</v>
      </c>
      <c r="I4" s="14">
        <v>4</v>
      </c>
      <c r="J4" s="14"/>
      <c r="K4" s="14">
        <v>6</v>
      </c>
      <c r="L4" s="14">
        <v>3</v>
      </c>
      <c r="M4" s="18">
        <f t="shared" si="0"/>
        <v>24</v>
      </c>
      <c r="N4" s="53"/>
    </row>
    <row r="5" spans="1:14" ht="32.25" customHeight="1">
      <c r="A5" s="13"/>
      <c r="B5" s="28" t="s">
        <v>211</v>
      </c>
      <c r="C5" s="14">
        <v>15</v>
      </c>
      <c r="D5" s="14">
        <v>10</v>
      </c>
      <c r="E5" s="14">
        <v>8</v>
      </c>
      <c r="F5" s="14">
        <v>8</v>
      </c>
      <c r="G5" s="14">
        <v>2</v>
      </c>
      <c r="H5" s="14">
        <v>7</v>
      </c>
      <c r="I5" s="14">
        <v>3</v>
      </c>
      <c r="J5" s="14">
        <v>9</v>
      </c>
      <c r="K5" s="14">
        <v>3</v>
      </c>
      <c r="L5" s="14">
        <v>9</v>
      </c>
      <c r="M5" s="18">
        <f t="shared" si="0"/>
        <v>74</v>
      </c>
      <c r="N5" s="53"/>
    </row>
    <row r="6" spans="1:14" ht="18" customHeight="1">
      <c r="A6" s="13"/>
      <c r="B6" s="26" t="s">
        <v>212</v>
      </c>
      <c r="C6" s="14"/>
      <c r="D6" s="14"/>
      <c r="E6" s="14"/>
      <c r="F6" s="14">
        <v>1</v>
      </c>
      <c r="G6" s="14"/>
      <c r="H6" s="14">
        <v>1</v>
      </c>
      <c r="I6" s="14">
        <v>3</v>
      </c>
      <c r="J6" s="14">
        <v>2</v>
      </c>
      <c r="K6" s="14">
        <v>5</v>
      </c>
      <c r="L6" s="14">
        <v>2</v>
      </c>
      <c r="M6" s="18">
        <f t="shared" si="0"/>
        <v>14</v>
      </c>
      <c r="N6" s="53"/>
    </row>
    <row r="7" spans="1:14" ht="18" customHeight="1">
      <c r="A7" s="13"/>
      <c r="B7" s="26" t="s">
        <v>213</v>
      </c>
      <c r="C7" s="14"/>
      <c r="D7" s="14"/>
      <c r="E7" s="14">
        <v>1</v>
      </c>
      <c r="F7" s="14"/>
      <c r="G7" s="14">
        <v>3</v>
      </c>
      <c r="H7" s="14">
        <v>5</v>
      </c>
      <c r="I7" s="14">
        <v>1</v>
      </c>
      <c r="J7" s="14">
        <v>1</v>
      </c>
      <c r="K7" s="14">
        <v>16</v>
      </c>
      <c r="L7" s="14">
        <v>2</v>
      </c>
      <c r="M7" s="18">
        <f t="shared" si="0"/>
        <v>29</v>
      </c>
      <c r="N7" s="53"/>
    </row>
    <row r="8" spans="1:14" ht="18" customHeight="1">
      <c r="A8" s="13"/>
      <c r="B8" s="26" t="s">
        <v>214</v>
      </c>
      <c r="C8" s="14">
        <v>1</v>
      </c>
      <c r="D8" s="14"/>
      <c r="E8" s="14"/>
      <c r="F8" s="14"/>
      <c r="G8" s="14"/>
      <c r="H8" s="14"/>
      <c r="I8" s="14">
        <v>3</v>
      </c>
      <c r="J8" s="14"/>
      <c r="K8" s="14">
        <v>1</v>
      </c>
      <c r="L8" s="14">
        <v>1</v>
      </c>
      <c r="M8" s="18">
        <f t="shared" si="0"/>
        <v>6</v>
      </c>
      <c r="N8" s="53"/>
    </row>
    <row r="9" spans="1:14" ht="18" customHeight="1">
      <c r="A9" s="13"/>
      <c r="B9" s="26" t="s">
        <v>215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8">
        <f t="shared" si="0"/>
        <v>0</v>
      </c>
      <c r="N9" s="53"/>
    </row>
    <row r="10" spans="1:14" ht="18" customHeight="1">
      <c r="A10" s="13"/>
      <c r="B10" s="26" t="s">
        <v>216</v>
      </c>
      <c r="C10" s="14"/>
      <c r="D10" s="14"/>
      <c r="E10" s="14"/>
      <c r="F10" s="14"/>
      <c r="G10" s="14"/>
      <c r="H10" s="14"/>
      <c r="I10" s="14"/>
      <c r="J10" s="14">
        <v>1</v>
      </c>
      <c r="K10" s="14"/>
      <c r="L10" s="14"/>
      <c r="M10" s="18">
        <f t="shared" si="0"/>
        <v>1</v>
      </c>
      <c r="N10" s="53"/>
    </row>
    <row r="11" spans="1:14" ht="18" customHeight="1">
      <c r="A11" s="13"/>
      <c r="B11" s="26" t="s">
        <v>217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8">
        <f t="shared" si="0"/>
        <v>0</v>
      </c>
      <c r="N11" s="53"/>
    </row>
    <row r="12" spans="1:14" ht="18" customHeight="1">
      <c r="A12" s="13"/>
      <c r="B12" s="29" t="s">
        <v>218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8">
        <f t="shared" si="0"/>
        <v>0</v>
      </c>
      <c r="N12" s="53"/>
    </row>
    <row r="13" spans="1:14" ht="18" customHeight="1">
      <c r="A13" s="13"/>
      <c r="B13" s="26" t="s">
        <v>219</v>
      </c>
      <c r="C13" s="14"/>
      <c r="D13" s="14"/>
      <c r="E13" s="14"/>
      <c r="F13" s="14"/>
      <c r="G13" s="14"/>
      <c r="H13" s="14"/>
      <c r="I13" s="14"/>
      <c r="J13" s="14">
        <v>1</v>
      </c>
      <c r="K13" s="14"/>
      <c r="L13" s="14"/>
      <c r="M13" s="18">
        <f t="shared" si="0"/>
        <v>1</v>
      </c>
      <c r="N13" s="53"/>
    </row>
    <row r="14" spans="1:14" ht="18" customHeight="1">
      <c r="A14" s="13"/>
      <c r="B14" s="26" t="s">
        <v>220</v>
      </c>
      <c r="C14" s="14"/>
      <c r="D14" s="14"/>
      <c r="E14" s="14"/>
      <c r="F14" s="14"/>
      <c r="G14" s="14"/>
      <c r="H14" s="14"/>
      <c r="I14" s="14"/>
      <c r="J14" s="14">
        <v>1</v>
      </c>
      <c r="K14" s="14"/>
      <c r="L14" s="14"/>
      <c r="M14" s="18">
        <f t="shared" si="0"/>
        <v>1</v>
      </c>
      <c r="N14" s="53"/>
    </row>
    <row r="15" spans="1:14" ht="18" customHeight="1">
      <c r="A15" s="13"/>
      <c r="B15" s="26" t="s">
        <v>221</v>
      </c>
      <c r="C15" s="14"/>
      <c r="D15" s="14"/>
      <c r="E15" s="14"/>
      <c r="F15" s="14"/>
      <c r="G15" s="14"/>
      <c r="H15" s="14"/>
      <c r="I15" s="14"/>
      <c r="J15" s="14"/>
      <c r="K15" s="14"/>
      <c r="L15" s="14">
        <v>3</v>
      </c>
      <c r="M15" s="18">
        <f t="shared" si="0"/>
        <v>3</v>
      </c>
      <c r="N15" s="53"/>
    </row>
    <row r="16" spans="1:14" ht="18" customHeight="1">
      <c r="A16" s="13"/>
      <c r="B16" s="26" t="s">
        <v>222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8">
        <f t="shared" si="0"/>
        <v>0</v>
      </c>
      <c r="N16" s="53"/>
    </row>
    <row r="17" spans="1:14" ht="18" customHeight="1">
      <c r="A17" s="13"/>
      <c r="B17" s="26" t="s">
        <v>223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8">
        <f t="shared" si="0"/>
        <v>0</v>
      </c>
      <c r="N17" s="53"/>
    </row>
    <row r="18" spans="1:14" ht="18" customHeight="1">
      <c r="A18" s="13"/>
      <c r="B18" s="26" t="s">
        <v>224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8">
        <f t="shared" si="0"/>
        <v>0</v>
      </c>
      <c r="N18" s="53"/>
    </row>
    <row r="19" spans="1:14" ht="18" customHeight="1">
      <c r="A19" s="13"/>
      <c r="B19" s="26" t="s">
        <v>225</v>
      </c>
      <c r="C19" s="14">
        <v>6</v>
      </c>
      <c r="D19" s="14">
        <v>1</v>
      </c>
      <c r="E19" s="14">
        <v>2</v>
      </c>
      <c r="F19" s="14">
        <v>2</v>
      </c>
      <c r="G19" s="14">
        <v>2</v>
      </c>
      <c r="H19" s="14">
        <v>3</v>
      </c>
      <c r="I19" s="14">
        <v>2</v>
      </c>
      <c r="J19" s="14">
        <v>9</v>
      </c>
      <c r="K19" s="14">
        <v>6</v>
      </c>
      <c r="L19" s="14">
        <v>2</v>
      </c>
      <c r="M19" s="18">
        <f t="shared" si="0"/>
        <v>35</v>
      </c>
      <c r="N19" s="53"/>
    </row>
    <row r="20" spans="1:14" ht="18" customHeight="1">
      <c r="A20" s="54"/>
      <c r="B20" s="55" t="s">
        <v>252</v>
      </c>
      <c r="C20" s="60">
        <v>48</v>
      </c>
      <c r="D20" s="60">
        <v>29</v>
      </c>
      <c r="E20" s="60">
        <v>20</v>
      </c>
      <c r="F20" s="60">
        <v>31</v>
      </c>
      <c r="G20" s="60">
        <v>38</v>
      </c>
      <c r="H20" s="60">
        <v>40</v>
      </c>
      <c r="I20" s="60">
        <v>42</v>
      </c>
      <c r="J20" s="60">
        <v>35</v>
      </c>
      <c r="K20" s="60">
        <v>73</v>
      </c>
      <c r="L20" s="60">
        <v>70</v>
      </c>
      <c r="M20" s="22"/>
      <c r="N20" s="22">
        <f>C20+D20+E20+F20+G20+H20+I20+J20+K20+L20</f>
        <v>426</v>
      </c>
    </row>
    <row r="21" spans="1:14" ht="20.25">
      <c r="B21" s="11" t="s">
        <v>1</v>
      </c>
      <c r="C21" s="9">
        <f>C2+C3+C4+C5+C6+C7+C8+C9+C10+C11+C12+C13+C14+C15+C16+C17+C18+C19</f>
        <v>51</v>
      </c>
      <c r="D21" s="9">
        <f t="shared" ref="D21:L21" si="1">D2+D3+D4+D5+D6+D7+D8+D9+D10+D11+D12+D13+D14+D15+D16+D17+D18+D19</f>
        <v>28</v>
      </c>
      <c r="E21" s="9">
        <f t="shared" si="1"/>
        <v>21</v>
      </c>
      <c r="F21" s="9">
        <f t="shared" si="1"/>
        <v>34</v>
      </c>
      <c r="G21" s="9">
        <f t="shared" si="1"/>
        <v>32</v>
      </c>
      <c r="H21" s="9">
        <f t="shared" si="1"/>
        <v>47</v>
      </c>
      <c r="I21" s="9">
        <f t="shared" si="1"/>
        <v>46</v>
      </c>
      <c r="J21" s="9">
        <f>J2+J3+J4+J5+J6+J7+J8+J9+J10+J11+J12+J13+J14+J15+J16+J17+J18+J19</f>
        <v>31</v>
      </c>
      <c r="K21" s="9">
        <f>K2+K3+K4+K5+K6+K7+K8+K9+K10+K11+K12+K13+K14+K15+K16+K17+K18+K19</f>
        <v>86</v>
      </c>
      <c r="L21" s="9">
        <f>L2+L3+L4+L5+L6+L7+L8+L9+L10+L11+L12+L13+L14+L15+L16+L17+L18+L19</f>
        <v>65</v>
      </c>
      <c r="M21" s="22">
        <f>C21+D21+E21+F21+G21+H21+I21+J21+K21+L21</f>
        <v>441</v>
      </c>
      <c r="N21" s="53"/>
    </row>
  </sheetData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tabSelected="1" topLeftCell="B1" workbookViewId="0">
      <selection activeCell="G11" sqref="G11"/>
    </sheetView>
  </sheetViews>
  <sheetFormatPr defaultRowHeight="12.75"/>
  <cols>
    <col min="1" max="1" width="36.1640625" customWidth="1"/>
    <col min="2" max="2" width="23" customWidth="1"/>
    <col min="3" max="3" width="23.6640625" customWidth="1"/>
    <col min="4" max="4" width="23" customWidth="1"/>
    <col min="5" max="5" width="22.1640625" customWidth="1"/>
    <col min="6" max="7" width="20.6640625" customWidth="1"/>
    <col min="8" max="8" width="17.83203125" customWidth="1"/>
    <col min="9" max="9" width="21.5" customWidth="1"/>
    <col min="10" max="10" width="21.1640625" customWidth="1"/>
    <col min="11" max="11" width="20.5" customWidth="1"/>
    <col min="12" max="12" width="23.1640625" customWidth="1"/>
    <col min="13" max="13" width="21.33203125" customWidth="1"/>
    <col min="14" max="14" width="32.1640625" customWidth="1"/>
  </cols>
  <sheetData>
    <row r="1" spans="1:14" ht="53.25" customHeight="1" thickBot="1">
      <c r="A1" s="17" t="s">
        <v>12</v>
      </c>
      <c r="B1" s="17"/>
      <c r="C1" s="17"/>
      <c r="D1" s="17"/>
      <c r="E1" s="17"/>
    </row>
    <row r="2" spans="1:14" ht="53.25" customHeight="1" thickBot="1">
      <c r="A2" s="16" t="s">
        <v>13</v>
      </c>
      <c r="B2" s="33">
        <v>1</v>
      </c>
      <c r="C2" s="33">
        <v>2</v>
      </c>
      <c r="D2" s="33">
        <v>3</v>
      </c>
      <c r="E2" s="33">
        <v>4</v>
      </c>
      <c r="F2" s="33">
        <v>5</v>
      </c>
      <c r="G2" s="33">
        <v>6</v>
      </c>
      <c r="H2" s="33">
        <v>7</v>
      </c>
      <c r="I2" s="33">
        <v>8</v>
      </c>
      <c r="J2" s="33">
        <v>9</v>
      </c>
      <c r="K2" s="33">
        <v>10</v>
      </c>
      <c r="L2" s="33">
        <v>11</v>
      </c>
      <c r="M2" s="37">
        <v>12</v>
      </c>
      <c r="N2" s="50" t="s">
        <v>245</v>
      </c>
    </row>
    <row r="3" spans="1:14" ht="85.5" customHeight="1" thickBot="1">
      <c r="A3" s="35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51"/>
    </row>
    <row r="4" spans="1:14" ht="97.5" customHeight="1">
      <c r="A4" s="20" t="s">
        <v>15</v>
      </c>
      <c r="B4" s="36">
        <f>LEGA!N20</f>
        <v>380</v>
      </c>
      <c r="C4" s="34">
        <f>'F. ITALIA - MELONI'!N20</f>
        <v>1784</v>
      </c>
      <c r="D4" s="34">
        <f>'ALTERNATIVA  POPOLARE'!M18</f>
        <v>25</v>
      </c>
      <c r="E4" s="34">
        <f>'PARTITO DEMOCRATICO'!M20</f>
        <v>731</v>
      </c>
      <c r="F4" s="34">
        <f>'PACE TERRA DIGNITA'!N20</f>
        <v>111</v>
      </c>
      <c r="G4" s="34">
        <f>LIBERTA!N20</f>
        <v>81</v>
      </c>
      <c r="H4" s="34">
        <f>'BERLUSCONI - FORZA ITALIA'!N20</f>
        <v>636</v>
      </c>
      <c r="I4" s="34">
        <f>'	MOVIMENTO 5 STELLE'!N20</f>
        <v>1182</v>
      </c>
      <c r="J4" s="34">
        <f>'AZIONE - CALENDA'!N20</f>
        <v>151</v>
      </c>
      <c r="K4" s="34">
        <f>ANIMALISTA!N20</f>
        <v>94</v>
      </c>
      <c r="L4" s="34">
        <f>'SINISTRI E VERDI'!N20</f>
        <v>250</v>
      </c>
      <c r="M4" s="38">
        <f>'STATI UNITI D''EUROPA'!N20</f>
        <v>426</v>
      </c>
      <c r="N4" s="50">
        <f>B4+C4+D4+E4+F4+G4+H4+I4+J4+K4+L4+M4</f>
        <v>5851</v>
      </c>
    </row>
    <row r="5" spans="1:14" ht="13.5" thickBot="1">
      <c r="N5" s="51"/>
    </row>
    <row r="6" spans="1:14" ht="12.75" customHeight="1"/>
    <row r="7" spans="1:14" ht="13.5" customHeight="1"/>
    <row r="8" spans="1:14" ht="20.100000000000001" customHeight="1">
      <c r="I8" s="18" t="s">
        <v>241</v>
      </c>
      <c r="J8" s="18" t="s">
        <v>242</v>
      </c>
      <c r="K8" s="9" t="s">
        <v>243</v>
      </c>
      <c r="L8" s="44" t="s">
        <v>244</v>
      </c>
      <c r="M8" s="42"/>
      <c r="N8" s="45" t="s">
        <v>247</v>
      </c>
    </row>
    <row r="9" spans="1:14" ht="20.100000000000001" customHeight="1">
      <c r="I9" s="43" t="s">
        <v>231</v>
      </c>
      <c r="J9" s="18">
        <v>59</v>
      </c>
      <c r="K9" s="9">
        <v>32</v>
      </c>
      <c r="L9" s="44">
        <v>0</v>
      </c>
      <c r="N9" s="46">
        <v>6709</v>
      </c>
    </row>
    <row r="10" spans="1:14" ht="20.100000000000001" customHeight="1">
      <c r="I10" s="43" t="s">
        <v>232</v>
      </c>
      <c r="J10" s="18">
        <v>60</v>
      </c>
      <c r="K10" s="9">
        <v>28</v>
      </c>
      <c r="L10" s="44">
        <v>0</v>
      </c>
    </row>
    <row r="11" spans="1:14" ht="20.100000000000001" customHeight="1">
      <c r="I11" s="43" t="s">
        <v>233</v>
      </c>
      <c r="J11" s="18">
        <v>48</v>
      </c>
      <c r="K11" s="9">
        <v>38</v>
      </c>
      <c r="L11" s="44">
        <v>0</v>
      </c>
    </row>
    <row r="12" spans="1:14" ht="20.100000000000001" customHeight="1">
      <c r="I12" s="43" t="s">
        <v>234</v>
      </c>
      <c r="J12" s="18">
        <v>44</v>
      </c>
      <c r="K12" s="9">
        <v>20</v>
      </c>
      <c r="L12" s="44">
        <v>0</v>
      </c>
    </row>
    <row r="13" spans="1:14" ht="20.100000000000001" customHeight="1">
      <c r="I13" s="43" t="s">
        <v>235</v>
      </c>
      <c r="J13" s="18">
        <v>57</v>
      </c>
      <c r="K13" s="9">
        <v>41</v>
      </c>
      <c r="L13" s="44">
        <v>0</v>
      </c>
      <c r="N13" s="47">
        <f>N4+M19</f>
        <v>6709</v>
      </c>
    </row>
    <row r="14" spans="1:14" ht="20.100000000000001" customHeight="1">
      <c r="E14" s="12" t="s">
        <v>230</v>
      </c>
      <c r="I14" s="43" t="s">
        <v>236</v>
      </c>
      <c r="J14" s="18">
        <v>59</v>
      </c>
      <c r="K14" s="9">
        <v>26</v>
      </c>
      <c r="L14" s="44">
        <v>0</v>
      </c>
    </row>
    <row r="15" spans="1:14" ht="30.75" customHeight="1">
      <c r="E15" s="41">
        <v>8951</v>
      </c>
      <c r="G15" s="41">
        <f>N4/E15*100</f>
        <v>65.366998100770871</v>
      </c>
      <c r="I15" s="43" t="s">
        <v>237</v>
      </c>
      <c r="J15" s="18">
        <v>63</v>
      </c>
      <c r="K15" s="9">
        <v>37</v>
      </c>
      <c r="L15" s="44">
        <v>0</v>
      </c>
    </row>
    <row r="16" spans="1:14" ht="20.100000000000001" customHeight="1">
      <c r="I16" s="43" t="s">
        <v>238</v>
      </c>
      <c r="J16" s="18">
        <v>48</v>
      </c>
      <c r="K16" s="9">
        <v>51</v>
      </c>
      <c r="L16" s="44">
        <v>0</v>
      </c>
    </row>
    <row r="17" spans="9:15" ht="20.100000000000001" customHeight="1">
      <c r="I17" s="43" t="s">
        <v>239</v>
      </c>
      <c r="J17" s="18">
        <v>3</v>
      </c>
      <c r="K17" s="9">
        <v>41</v>
      </c>
      <c r="L17" s="44">
        <v>0</v>
      </c>
    </row>
    <row r="18" spans="9:15" ht="20.100000000000001" customHeight="1">
      <c r="I18" s="43" t="s">
        <v>240</v>
      </c>
      <c r="J18" s="18">
        <v>68</v>
      </c>
      <c r="K18" s="9">
        <v>35</v>
      </c>
      <c r="L18" s="44">
        <v>0</v>
      </c>
      <c r="O18">
        <f>N9-N13</f>
        <v>0</v>
      </c>
    </row>
    <row r="19" spans="9:15" ht="21" customHeight="1">
      <c r="J19" s="63">
        <f>J9+J10+J11+J12+J13+J14+J15+J16+J17+J18</f>
        <v>509</v>
      </c>
      <c r="K19" s="64">
        <f>K9+K10+K11+K12+K13+K14+K15+K16+K17+K18</f>
        <v>349</v>
      </c>
      <c r="L19" s="65">
        <f>L9+L10+L11+L12+L13+L14+L15+L16+L17+L18</f>
        <v>0</v>
      </c>
      <c r="M19" s="66">
        <f>J19+K19+L19</f>
        <v>858</v>
      </c>
    </row>
    <row r="20" spans="9:15" ht="37.5" customHeight="1">
      <c r="I20" s="61"/>
      <c r="J20" s="53"/>
      <c r="K20" s="53"/>
      <c r="L20" s="53"/>
      <c r="M20" s="62" t="s">
        <v>246</v>
      </c>
    </row>
    <row r="21" spans="9:15">
      <c r="I21" s="61"/>
      <c r="J21" s="53"/>
      <c r="K21" s="53"/>
      <c r="L21" s="53"/>
    </row>
    <row r="22" spans="9:15" ht="12.75" customHeight="1"/>
    <row r="23" spans="9:15" ht="13.5" customHeight="1"/>
    <row r="26" spans="9:15" ht="12.75" customHeight="1"/>
    <row r="27" spans="9:15" ht="13.5" customHeight="1"/>
    <row r="28" spans="9:15" ht="12.75" customHeight="1"/>
    <row r="31" spans="9:15" ht="27" customHeight="1"/>
    <row r="32" spans="9:15" ht="12.75" customHeight="1"/>
    <row r="34" ht="27" customHeight="1"/>
    <row r="35" ht="13.5" customHeight="1"/>
    <row r="39" ht="13.5" customHeight="1"/>
    <row r="40" ht="16.5" customHeight="1"/>
    <row r="42" ht="12.75" customHeight="1"/>
    <row r="43" ht="13.5" customHeight="1"/>
    <row r="46" ht="12.75" customHeight="1"/>
    <row r="47" ht="13.5" customHeight="1"/>
    <row r="48" ht="12.75" customHeight="1"/>
    <row r="50" ht="12.75" customHeight="1"/>
    <row r="51" ht="27" customHeight="1"/>
    <row r="52" ht="16.5" customHeight="1"/>
    <row r="54" ht="12.75" customHeight="1"/>
    <row r="55" ht="13.5" customHeight="1"/>
    <row r="58" ht="12.75" customHeight="1"/>
    <row r="60" ht="12.75" customHeight="1"/>
    <row r="62" ht="18" customHeight="1"/>
    <row r="63" ht="13.5" customHeight="1"/>
    <row r="64" ht="16.5" customHeight="1"/>
    <row r="66" ht="15.75" customHeight="1"/>
  </sheetData>
  <mergeCells count="2">
    <mergeCell ref="N2:N3"/>
    <mergeCell ref="N4:N5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N21" sqref="A1:N21"/>
    </sheetView>
  </sheetViews>
  <sheetFormatPr defaultRowHeight="12.75"/>
  <cols>
    <col min="1" max="1" width="35.83203125" customWidth="1"/>
    <col min="2" max="2" width="23.5" customWidth="1"/>
    <col min="3" max="3" width="0.1640625" customWidth="1"/>
    <col min="4" max="4" width="18.6640625" customWidth="1"/>
    <col min="5" max="5" width="22.1640625" customWidth="1"/>
    <col min="6" max="6" width="21.33203125" customWidth="1"/>
    <col min="7" max="8" width="17.33203125" customWidth="1"/>
    <col min="9" max="9" width="18.6640625" customWidth="1"/>
    <col min="10" max="12" width="17.33203125" customWidth="1"/>
    <col min="13" max="13" width="14.6640625" customWidth="1"/>
  </cols>
  <sheetData>
    <row r="1" spans="1:14" ht="91.5" customHeight="1">
      <c r="A1" s="25" t="s">
        <v>0</v>
      </c>
      <c r="B1" s="48" t="s">
        <v>2</v>
      </c>
      <c r="C1" s="49"/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</row>
    <row r="2" spans="1:14" ht="22.5" customHeight="1">
      <c r="A2" s="26" t="s">
        <v>16</v>
      </c>
      <c r="B2" s="10">
        <v>37</v>
      </c>
      <c r="C2" s="10"/>
      <c r="D2" s="10">
        <v>44</v>
      </c>
      <c r="E2" s="10">
        <v>39</v>
      </c>
      <c r="F2" s="10">
        <v>44</v>
      </c>
      <c r="G2" s="10">
        <v>41</v>
      </c>
      <c r="H2" s="10">
        <v>41</v>
      </c>
      <c r="I2" s="10">
        <v>88</v>
      </c>
      <c r="J2" s="10">
        <v>74</v>
      </c>
      <c r="K2" s="10">
        <v>70</v>
      </c>
      <c r="L2" s="10">
        <v>83</v>
      </c>
      <c r="M2" s="18">
        <f>B2+D2+E2+F2+G2+H2+I2+J2+K2+L2</f>
        <v>561</v>
      </c>
      <c r="N2" s="53"/>
    </row>
    <row r="3" spans="1:14" ht="22.15" customHeight="1">
      <c r="A3" s="26" t="s">
        <v>17</v>
      </c>
      <c r="B3" s="10">
        <v>1</v>
      </c>
      <c r="C3" s="10"/>
      <c r="D3" s="10">
        <v>2</v>
      </c>
      <c r="E3" s="10"/>
      <c r="F3" s="10"/>
      <c r="G3" s="10"/>
      <c r="H3" s="10"/>
      <c r="I3" s="10">
        <v>2</v>
      </c>
      <c r="J3" s="10"/>
      <c r="K3" s="10">
        <v>3</v>
      </c>
      <c r="L3" s="10"/>
      <c r="M3" s="18">
        <f t="shared" ref="M3:M21" si="0">B3+D3+E3+F3+G3+H3+I3+J3+K3+L3</f>
        <v>8</v>
      </c>
      <c r="N3" s="53"/>
    </row>
    <row r="4" spans="1:14" ht="22.15" customHeight="1">
      <c r="A4" s="26" t="s">
        <v>18</v>
      </c>
      <c r="B4" s="10"/>
      <c r="C4" s="10"/>
      <c r="D4" s="10"/>
      <c r="E4" s="10"/>
      <c r="F4" s="10"/>
      <c r="G4" s="10"/>
      <c r="H4" s="10"/>
      <c r="I4" s="10">
        <v>1</v>
      </c>
      <c r="J4" s="10"/>
      <c r="K4" s="10">
        <v>2</v>
      </c>
      <c r="L4" s="10"/>
      <c r="M4" s="18">
        <f t="shared" si="0"/>
        <v>3</v>
      </c>
      <c r="N4" s="53"/>
    </row>
    <row r="5" spans="1:14" ht="22.15" customHeight="1">
      <c r="A5" s="26" t="s">
        <v>19</v>
      </c>
      <c r="B5" s="10"/>
      <c r="C5" s="10"/>
      <c r="D5" s="10">
        <v>1</v>
      </c>
      <c r="E5" s="10">
        <v>1</v>
      </c>
      <c r="F5" s="10">
        <v>1</v>
      </c>
      <c r="G5" s="10"/>
      <c r="H5" s="10"/>
      <c r="I5" s="10">
        <v>1</v>
      </c>
      <c r="J5" s="10"/>
      <c r="K5" s="10">
        <v>5</v>
      </c>
      <c r="L5" s="10">
        <v>4</v>
      </c>
      <c r="M5" s="18">
        <f t="shared" si="0"/>
        <v>13</v>
      </c>
      <c r="N5" s="53"/>
    </row>
    <row r="6" spans="1:14" ht="22.15" customHeight="1">
      <c r="A6" s="26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8">
        <f t="shared" si="0"/>
        <v>0</v>
      </c>
      <c r="N6" s="53"/>
    </row>
    <row r="7" spans="1:14" ht="22.15" customHeight="1">
      <c r="A7" s="26" t="s">
        <v>21</v>
      </c>
      <c r="B7" s="10">
        <v>1</v>
      </c>
      <c r="C7" s="10"/>
      <c r="D7" s="10"/>
      <c r="E7" s="10">
        <v>1</v>
      </c>
      <c r="F7" s="10"/>
      <c r="G7" s="10"/>
      <c r="H7" s="10">
        <v>1</v>
      </c>
      <c r="I7" s="10">
        <v>1</v>
      </c>
      <c r="J7" s="10"/>
      <c r="K7" s="10"/>
      <c r="L7" s="10"/>
      <c r="M7" s="18">
        <f t="shared" si="0"/>
        <v>4</v>
      </c>
      <c r="N7" s="53"/>
    </row>
    <row r="8" spans="1:14" ht="22.15" customHeight="1">
      <c r="A8" s="26" t="s">
        <v>22</v>
      </c>
      <c r="B8" s="10"/>
      <c r="C8" s="10"/>
      <c r="D8" s="10"/>
      <c r="E8" s="10"/>
      <c r="F8" s="10"/>
      <c r="G8" s="10"/>
      <c r="H8" s="10"/>
      <c r="I8" s="10">
        <v>2</v>
      </c>
      <c r="J8" s="10"/>
      <c r="K8" s="10">
        <v>1</v>
      </c>
      <c r="L8" s="10"/>
      <c r="M8" s="18">
        <f t="shared" si="0"/>
        <v>3</v>
      </c>
      <c r="N8" s="53"/>
    </row>
    <row r="9" spans="1:14" ht="22.15" customHeight="1">
      <c r="A9" s="26" t="s">
        <v>23</v>
      </c>
      <c r="B9" s="10"/>
      <c r="C9" s="10"/>
      <c r="D9" s="10"/>
      <c r="E9" s="10"/>
      <c r="F9" s="10"/>
      <c r="G9" s="10"/>
      <c r="H9" s="10"/>
      <c r="I9" s="10">
        <v>1</v>
      </c>
      <c r="J9" s="10"/>
      <c r="K9" s="10"/>
      <c r="L9" s="10">
        <v>1</v>
      </c>
      <c r="M9" s="18">
        <f t="shared" si="0"/>
        <v>2</v>
      </c>
      <c r="N9" s="53"/>
    </row>
    <row r="10" spans="1:14" ht="22.15" customHeight="1">
      <c r="A10" s="26" t="s">
        <v>24</v>
      </c>
      <c r="B10" s="10">
        <v>3</v>
      </c>
      <c r="C10" s="10"/>
      <c r="D10" s="10">
        <v>1</v>
      </c>
      <c r="E10" s="10"/>
      <c r="F10" s="10"/>
      <c r="G10" s="10"/>
      <c r="H10" s="10"/>
      <c r="I10" s="10">
        <v>3</v>
      </c>
      <c r="J10" s="10"/>
      <c r="K10" s="10"/>
      <c r="L10" s="10"/>
      <c r="M10" s="18">
        <f t="shared" si="0"/>
        <v>7</v>
      </c>
      <c r="N10" s="53"/>
    </row>
    <row r="11" spans="1:14" ht="22.15" customHeight="1">
      <c r="A11" s="26" t="s">
        <v>25</v>
      </c>
      <c r="B11" s="10">
        <v>5</v>
      </c>
      <c r="C11" s="10"/>
      <c r="D11" s="10">
        <v>1</v>
      </c>
      <c r="E11" s="10">
        <v>2</v>
      </c>
      <c r="F11" s="10">
        <v>8</v>
      </c>
      <c r="G11" s="10">
        <v>4</v>
      </c>
      <c r="H11" s="10">
        <v>7</v>
      </c>
      <c r="I11" s="10">
        <v>7</v>
      </c>
      <c r="J11" s="10">
        <v>4</v>
      </c>
      <c r="K11" s="10">
        <v>15</v>
      </c>
      <c r="L11" s="10">
        <v>10</v>
      </c>
      <c r="M11" s="18">
        <f t="shared" si="0"/>
        <v>63</v>
      </c>
      <c r="N11" s="53"/>
    </row>
    <row r="12" spans="1:14" ht="22.15" customHeight="1">
      <c r="A12" s="26" t="s">
        <v>26</v>
      </c>
      <c r="B12" s="10">
        <v>17</v>
      </c>
      <c r="C12" s="10"/>
      <c r="D12" s="10">
        <v>5</v>
      </c>
      <c r="E12" s="10">
        <v>12</v>
      </c>
      <c r="F12" s="10">
        <v>11</v>
      </c>
      <c r="G12" s="10">
        <v>16</v>
      </c>
      <c r="H12" s="10">
        <v>21</v>
      </c>
      <c r="I12" s="10">
        <v>19</v>
      </c>
      <c r="J12" s="10">
        <v>30</v>
      </c>
      <c r="K12" s="10">
        <v>32</v>
      </c>
      <c r="L12" s="10">
        <v>25</v>
      </c>
      <c r="M12" s="18">
        <f t="shared" si="0"/>
        <v>188</v>
      </c>
      <c r="N12" s="53"/>
    </row>
    <row r="13" spans="1:14" ht="22.15" customHeight="1">
      <c r="A13" s="26" t="s">
        <v>27</v>
      </c>
      <c r="B13" s="10">
        <v>2</v>
      </c>
      <c r="C13" s="10"/>
      <c r="D13" s="10"/>
      <c r="E13" s="10"/>
      <c r="F13" s="10">
        <v>4</v>
      </c>
      <c r="G13" s="10">
        <v>5</v>
      </c>
      <c r="H13" s="10">
        <v>4</v>
      </c>
      <c r="I13" s="10">
        <v>3</v>
      </c>
      <c r="J13" s="10">
        <v>2</v>
      </c>
      <c r="K13" s="10">
        <v>8</v>
      </c>
      <c r="L13" s="10">
        <v>2</v>
      </c>
      <c r="M13" s="18">
        <f t="shared" si="0"/>
        <v>30</v>
      </c>
      <c r="N13" s="53"/>
    </row>
    <row r="14" spans="1:14" ht="22.15" customHeight="1">
      <c r="A14" s="26" t="s">
        <v>28</v>
      </c>
      <c r="B14" s="10"/>
      <c r="C14" s="10"/>
      <c r="D14" s="10"/>
      <c r="E14" s="10"/>
      <c r="F14" s="10"/>
      <c r="G14" s="10"/>
      <c r="H14" s="10"/>
      <c r="I14" s="10"/>
      <c r="J14" s="10">
        <v>1</v>
      </c>
      <c r="K14" s="10"/>
      <c r="L14" s="10">
        <v>4</v>
      </c>
      <c r="M14" s="18">
        <f t="shared" si="0"/>
        <v>5</v>
      </c>
      <c r="N14" s="53"/>
    </row>
    <row r="15" spans="1:14" ht="22.15" customHeight="1">
      <c r="A15" s="26" t="s">
        <v>29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8">
        <f>B15+D15+E15+F15+G15+H15+I15+J15+K15+L15</f>
        <v>0</v>
      </c>
      <c r="N15" s="53"/>
    </row>
    <row r="16" spans="1:14" ht="22.15" customHeight="1">
      <c r="A16" s="26" t="s">
        <v>30</v>
      </c>
      <c r="B16" s="10">
        <v>3</v>
      </c>
      <c r="C16" s="10"/>
      <c r="D16" s="10"/>
      <c r="E16" s="10">
        <v>4</v>
      </c>
      <c r="F16" s="10"/>
      <c r="G16" s="10"/>
      <c r="H16" s="10"/>
      <c r="I16" s="10">
        <v>10</v>
      </c>
      <c r="J16" s="10"/>
      <c r="K16" s="10">
        <v>1</v>
      </c>
      <c r="L16" s="10"/>
      <c r="M16" s="18">
        <f t="shared" si="0"/>
        <v>18</v>
      </c>
      <c r="N16" s="53"/>
    </row>
    <row r="17" spans="1:14" ht="22.15" customHeight="1">
      <c r="A17" s="26" t="s">
        <v>31</v>
      </c>
      <c r="B17" s="10">
        <v>1</v>
      </c>
      <c r="C17" s="10"/>
      <c r="D17" s="10"/>
      <c r="E17" s="10"/>
      <c r="F17" s="10">
        <v>1</v>
      </c>
      <c r="G17" s="10"/>
      <c r="H17" s="10"/>
      <c r="I17" s="10">
        <v>1</v>
      </c>
      <c r="J17" s="10"/>
      <c r="K17" s="10"/>
      <c r="L17" s="10"/>
      <c r="M17" s="18">
        <f t="shared" si="0"/>
        <v>3</v>
      </c>
      <c r="N17" s="53"/>
    </row>
    <row r="18" spans="1:14" ht="22.15" customHeight="1">
      <c r="A18" s="26" t="s">
        <v>32</v>
      </c>
      <c r="B18" s="10">
        <v>5</v>
      </c>
      <c r="C18" s="10"/>
      <c r="D18" s="10">
        <v>2</v>
      </c>
      <c r="E18" s="10">
        <v>2</v>
      </c>
      <c r="F18" s="10">
        <v>1</v>
      </c>
      <c r="G18" s="10"/>
      <c r="H18" s="10">
        <v>4</v>
      </c>
      <c r="I18" s="10">
        <v>4</v>
      </c>
      <c r="J18" s="10">
        <v>7</v>
      </c>
      <c r="K18" s="10">
        <v>3</v>
      </c>
      <c r="L18" s="10">
        <v>5</v>
      </c>
      <c r="M18" s="18">
        <f t="shared" si="0"/>
        <v>33</v>
      </c>
      <c r="N18" s="53"/>
    </row>
    <row r="19" spans="1:14" ht="22.15" customHeight="1">
      <c r="A19" s="26" t="s">
        <v>33</v>
      </c>
      <c r="B19" s="10"/>
      <c r="C19" s="10"/>
      <c r="D19" s="10"/>
      <c r="E19" s="10">
        <v>2</v>
      </c>
      <c r="F19" s="10"/>
      <c r="G19" s="10"/>
      <c r="H19" s="10"/>
      <c r="I19" s="10"/>
      <c r="J19" s="10"/>
      <c r="K19" s="10"/>
      <c r="L19" s="10"/>
      <c r="M19" s="18">
        <f t="shared" si="0"/>
        <v>2</v>
      </c>
      <c r="N19" s="53"/>
    </row>
    <row r="20" spans="1:14" ht="22.15" customHeight="1">
      <c r="A20" s="55" t="s">
        <v>250</v>
      </c>
      <c r="B20" s="56">
        <v>127</v>
      </c>
      <c r="C20" s="56"/>
      <c r="D20" s="56">
        <v>133</v>
      </c>
      <c r="E20" s="56">
        <v>121</v>
      </c>
      <c r="F20" s="56">
        <v>140</v>
      </c>
      <c r="G20" s="56">
        <v>192</v>
      </c>
      <c r="H20" s="56">
        <v>155</v>
      </c>
      <c r="I20" s="56">
        <v>239</v>
      </c>
      <c r="J20" s="56">
        <v>219</v>
      </c>
      <c r="K20" s="56">
        <v>211</v>
      </c>
      <c r="L20" s="57">
        <v>247</v>
      </c>
      <c r="M20" s="22"/>
      <c r="N20" s="52">
        <f>B20+D20+E20+F20+G20+H20+I20+J20+K20+L20</f>
        <v>1784</v>
      </c>
    </row>
    <row r="21" spans="1:14" ht="26.25" customHeight="1">
      <c r="A21" s="11" t="s">
        <v>1</v>
      </c>
      <c r="B21" s="9">
        <f>B2+B3+B4+B5+B6+B7+B8+B9+B10+B11+B12+B13+B14+B15+B16+B17+B18+B19</f>
        <v>75</v>
      </c>
      <c r="C21" s="9">
        <f t="shared" ref="C21:L21" si="1">C2+C3+C4+C5+C6+C7+C8+C9+C10+C11+C12+C13+C14+C15+C16+C17+C18+C19</f>
        <v>0</v>
      </c>
      <c r="D21" s="9">
        <f>D2+D3+D4+D5+D6+D7+D8+D9+D10+D11+D12+D13+D14+D15+D16+D17+D18+D19</f>
        <v>56</v>
      </c>
      <c r="E21" s="9">
        <f>E2+E3+E4+E5+E6+E7+E8+E9+E10+E11+E12+E13+E14+E15+E16+E17+E18+E19</f>
        <v>63</v>
      </c>
      <c r="F21" s="9">
        <f t="shared" si="1"/>
        <v>70</v>
      </c>
      <c r="G21" s="9">
        <f t="shared" si="1"/>
        <v>66</v>
      </c>
      <c r="H21" s="9">
        <f t="shared" si="1"/>
        <v>78</v>
      </c>
      <c r="I21" s="9">
        <f t="shared" si="1"/>
        <v>143</v>
      </c>
      <c r="J21" s="9">
        <f t="shared" si="1"/>
        <v>118</v>
      </c>
      <c r="K21" s="9">
        <f t="shared" si="1"/>
        <v>140</v>
      </c>
      <c r="L21" s="19">
        <f t="shared" si="1"/>
        <v>134</v>
      </c>
      <c r="M21" s="22">
        <f t="shared" si="0"/>
        <v>943</v>
      </c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19" sqref="A1:M19"/>
    </sheetView>
  </sheetViews>
  <sheetFormatPr defaultRowHeight="12.75"/>
  <cols>
    <col min="1" max="1" width="41.33203125" customWidth="1"/>
    <col min="2" max="2" width="26.83203125" customWidth="1"/>
    <col min="3" max="3" width="18.6640625" customWidth="1"/>
    <col min="4" max="4" width="22.1640625" customWidth="1"/>
    <col min="5" max="5" width="21.33203125" customWidth="1"/>
    <col min="6" max="7" width="17.33203125" customWidth="1"/>
    <col min="8" max="8" width="18.6640625" customWidth="1"/>
    <col min="9" max="11" width="17.33203125" customWidth="1"/>
    <col min="12" max="12" width="12" customWidth="1"/>
  </cols>
  <sheetData>
    <row r="1" spans="1:13" ht="91.5" customHeight="1"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8" t="s">
        <v>11</v>
      </c>
    </row>
    <row r="2" spans="1:13" ht="18" customHeight="1">
      <c r="A2" s="26" t="s">
        <v>52</v>
      </c>
      <c r="B2" s="10"/>
      <c r="C2" s="10"/>
      <c r="D2" s="10"/>
      <c r="E2" s="10">
        <v>1</v>
      </c>
      <c r="F2" s="10"/>
      <c r="G2" s="10">
        <v>2</v>
      </c>
      <c r="H2" s="10">
        <v>1</v>
      </c>
      <c r="I2" s="10">
        <v>1</v>
      </c>
      <c r="J2" s="10"/>
      <c r="K2" s="10"/>
      <c r="L2" s="18">
        <f>B2+C2+D2+E2+F2+G2+H2+I2+J2+K2</f>
        <v>5</v>
      </c>
      <c r="M2" s="53"/>
    </row>
    <row r="3" spans="1:13" ht="18" customHeight="1">
      <c r="A3" s="26" t="s">
        <v>53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8">
        <f t="shared" ref="L3:L19" si="0">B3+C3+D3+E3+F3+G3+H3+I3+J3+K3</f>
        <v>0</v>
      </c>
      <c r="M3" s="53"/>
    </row>
    <row r="4" spans="1:13" ht="18" customHeight="1">
      <c r="A4" s="26" t="s">
        <v>54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8">
        <f t="shared" si="0"/>
        <v>0</v>
      </c>
      <c r="M4" s="53"/>
    </row>
    <row r="5" spans="1:13" ht="18" customHeight="1">
      <c r="A5" s="26" t="s">
        <v>55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8">
        <f t="shared" si="0"/>
        <v>0</v>
      </c>
      <c r="M5" s="53"/>
    </row>
    <row r="6" spans="1:13" ht="18" customHeight="1">
      <c r="A6" s="26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8">
        <f t="shared" si="0"/>
        <v>0</v>
      </c>
      <c r="M6" s="53"/>
    </row>
    <row r="7" spans="1:13" ht="18" customHeight="1">
      <c r="A7" s="26" t="s">
        <v>57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8">
        <f t="shared" si="0"/>
        <v>0</v>
      </c>
      <c r="M7" s="53"/>
    </row>
    <row r="8" spans="1:13" ht="18" customHeight="1">
      <c r="A8" s="26" t="s">
        <v>58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8">
        <f t="shared" si="0"/>
        <v>0</v>
      </c>
      <c r="M8" s="53"/>
    </row>
    <row r="9" spans="1:13" ht="18" customHeight="1">
      <c r="A9" s="26" t="s">
        <v>59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8">
        <f t="shared" si="0"/>
        <v>0</v>
      </c>
      <c r="M9" s="53"/>
    </row>
    <row r="10" spans="1:13" ht="18" customHeight="1">
      <c r="A10" s="26" t="s">
        <v>60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8">
        <f t="shared" si="0"/>
        <v>0</v>
      </c>
      <c r="M10" s="53"/>
    </row>
    <row r="11" spans="1:13" ht="18" customHeight="1">
      <c r="A11" s="26" t="s">
        <v>61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8">
        <f t="shared" si="0"/>
        <v>0</v>
      </c>
      <c r="M11" s="53"/>
    </row>
    <row r="12" spans="1:13" ht="18" customHeight="1">
      <c r="A12" s="26" t="s">
        <v>62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8">
        <f t="shared" si="0"/>
        <v>0</v>
      </c>
      <c r="M12" s="53"/>
    </row>
    <row r="13" spans="1:13" ht="18" customHeight="1">
      <c r="A13" s="26" t="s">
        <v>63</v>
      </c>
      <c r="B13" s="10"/>
      <c r="C13" s="10"/>
      <c r="D13" s="10"/>
      <c r="E13" s="10">
        <v>2</v>
      </c>
      <c r="F13" s="10"/>
      <c r="G13" s="10"/>
      <c r="H13" s="10"/>
      <c r="I13" s="10"/>
      <c r="J13" s="10"/>
      <c r="K13" s="10"/>
      <c r="L13" s="18">
        <f t="shared" si="0"/>
        <v>2</v>
      </c>
      <c r="M13" s="53"/>
    </row>
    <row r="14" spans="1:13" ht="18" customHeight="1">
      <c r="A14" s="26" t="s">
        <v>64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8">
        <f t="shared" si="0"/>
        <v>0</v>
      </c>
      <c r="M14" s="53"/>
    </row>
    <row r="15" spans="1:13" ht="18" customHeight="1">
      <c r="A15" s="26" t="s">
        <v>65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8">
        <f t="shared" si="0"/>
        <v>0</v>
      </c>
      <c r="M15" s="53"/>
    </row>
    <row r="16" spans="1:13" ht="18" customHeight="1">
      <c r="A16" s="26" t="s">
        <v>66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8">
        <f t="shared" si="0"/>
        <v>0</v>
      </c>
      <c r="M16" s="53"/>
    </row>
    <row r="17" spans="1:13" ht="18" customHeight="1">
      <c r="A17" s="26" t="s">
        <v>67</v>
      </c>
      <c r="B17" s="10"/>
      <c r="C17" s="10"/>
      <c r="D17" s="10"/>
      <c r="E17" s="10">
        <v>2</v>
      </c>
      <c r="F17" s="10"/>
      <c r="G17" s="10"/>
      <c r="H17" s="10"/>
      <c r="I17" s="10"/>
      <c r="J17" s="10"/>
      <c r="K17" s="10"/>
      <c r="L17" s="18">
        <f t="shared" si="0"/>
        <v>2</v>
      </c>
      <c r="M17" s="53"/>
    </row>
    <row r="18" spans="1:13" ht="18" customHeight="1">
      <c r="A18" s="55" t="s">
        <v>251</v>
      </c>
      <c r="B18" s="56">
        <v>0</v>
      </c>
      <c r="C18" s="56">
        <v>3</v>
      </c>
      <c r="D18" s="56">
        <v>2</v>
      </c>
      <c r="E18" s="56">
        <v>4</v>
      </c>
      <c r="F18" s="56">
        <v>4</v>
      </c>
      <c r="G18" s="56">
        <v>2</v>
      </c>
      <c r="H18" s="56">
        <v>5</v>
      </c>
      <c r="I18" s="56">
        <v>2</v>
      </c>
      <c r="J18" s="56">
        <v>2</v>
      </c>
      <c r="K18" s="56">
        <v>1</v>
      </c>
      <c r="L18" s="22"/>
      <c r="M18" s="52">
        <f>B18+C18+D18+E18+F18+G18+H18+I18+J18+K18</f>
        <v>25</v>
      </c>
    </row>
    <row r="19" spans="1:13" ht="20.25">
      <c r="A19" s="11" t="s">
        <v>1</v>
      </c>
      <c r="B19" s="9">
        <f t="shared" ref="B19:K19" si="1">B2+B3+B4+B5+B6+B7+B8+B9+B10+B11+B12+B13+B14+B15+B16+B17</f>
        <v>0</v>
      </c>
      <c r="C19" s="9">
        <f t="shared" si="1"/>
        <v>0</v>
      </c>
      <c r="D19" s="9">
        <f t="shared" si="1"/>
        <v>0</v>
      </c>
      <c r="E19" s="9">
        <f t="shared" si="1"/>
        <v>5</v>
      </c>
      <c r="F19" s="9">
        <f t="shared" si="1"/>
        <v>0</v>
      </c>
      <c r="G19" s="9">
        <f t="shared" si="1"/>
        <v>2</v>
      </c>
      <c r="H19" s="9">
        <f t="shared" si="1"/>
        <v>1</v>
      </c>
      <c r="I19" s="9">
        <f t="shared" si="1"/>
        <v>1</v>
      </c>
      <c r="J19" s="9">
        <f t="shared" si="1"/>
        <v>0</v>
      </c>
      <c r="K19" s="9">
        <f t="shared" si="1"/>
        <v>0</v>
      </c>
      <c r="L19" s="22">
        <f t="shared" si="0"/>
        <v>9</v>
      </c>
      <c r="M19" s="53"/>
    </row>
  </sheetData>
  <pageMargins left="0.70866141732283472" right="0.70866141732283472" top="0.74803149606299213" bottom="0.74803149606299213" header="0.31496062992125984" footer="0.31496062992125984"/>
  <pageSetup paperSize="8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M21" sqref="A1:M21"/>
    </sheetView>
  </sheetViews>
  <sheetFormatPr defaultRowHeight="12.75"/>
  <cols>
    <col min="1" max="1" width="46" customWidth="1"/>
    <col min="2" max="2" width="26.83203125" customWidth="1"/>
    <col min="3" max="3" width="18.6640625" customWidth="1"/>
    <col min="4" max="4" width="22.1640625" customWidth="1"/>
    <col min="5" max="5" width="21.33203125" customWidth="1"/>
    <col min="6" max="7" width="17.33203125" customWidth="1"/>
    <col min="8" max="8" width="18.6640625" customWidth="1"/>
    <col min="9" max="11" width="17.33203125" customWidth="1"/>
  </cols>
  <sheetData>
    <row r="1" spans="1:13" ht="91.5" customHeight="1">
      <c r="A1" s="4"/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8" t="s">
        <v>11</v>
      </c>
    </row>
    <row r="2" spans="1:13" ht="21.95" customHeight="1">
      <c r="A2" s="26" t="s">
        <v>68</v>
      </c>
      <c r="B2" s="10">
        <v>20</v>
      </c>
      <c r="C2" s="10">
        <v>13</v>
      </c>
      <c r="D2" s="10">
        <v>17</v>
      </c>
      <c r="E2" s="10">
        <v>5</v>
      </c>
      <c r="F2" s="10">
        <v>10</v>
      </c>
      <c r="G2" s="10">
        <v>10</v>
      </c>
      <c r="H2" s="10">
        <v>13</v>
      </c>
      <c r="I2" s="10">
        <v>26</v>
      </c>
      <c r="J2" s="10">
        <v>22</v>
      </c>
      <c r="K2" s="10">
        <v>23</v>
      </c>
      <c r="L2" s="21">
        <f>B2+C2+D2+E2+F2+G2+H2+I2+J2+K2</f>
        <v>159</v>
      </c>
      <c r="M2" s="53"/>
    </row>
    <row r="3" spans="1:13" ht="21.95" customHeight="1">
      <c r="A3" s="26" t="s">
        <v>69</v>
      </c>
      <c r="B3" s="10">
        <v>5</v>
      </c>
      <c r="C3" s="10">
        <v>8</v>
      </c>
      <c r="D3" s="10">
        <v>16</v>
      </c>
      <c r="E3" s="10">
        <v>5</v>
      </c>
      <c r="F3" s="10">
        <v>9</v>
      </c>
      <c r="G3" s="10">
        <v>7</v>
      </c>
      <c r="H3" s="10">
        <v>6</v>
      </c>
      <c r="I3" s="10">
        <v>12</v>
      </c>
      <c r="J3" s="10">
        <v>9</v>
      </c>
      <c r="K3" s="10">
        <v>9</v>
      </c>
      <c r="L3" s="21">
        <f t="shared" ref="L3:L21" si="0">B3+C3+D3+E3+F3+G3+H3+I3+J3+K3</f>
        <v>86</v>
      </c>
      <c r="M3" s="53"/>
    </row>
    <row r="4" spans="1:13" ht="21.95" customHeight="1">
      <c r="A4" s="26" t="s">
        <v>70</v>
      </c>
      <c r="B4" s="10">
        <v>3</v>
      </c>
      <c r="C4" s="10">
        <v>2</v>
      </c>
      <c r="D4" s="10">
        <v>12</v>
      </c>
      <c r="E4" s="10">
        <v>1</v>
      </c>
      <c r="F4" s="10">
        <v>4</v>
      </c>
      <c r="G4" s="10">
        <v>3</v>
      </c>
      <c r="H4" s="10">
        <v>2</v>
      </c>
      <c r="I4" s="10">
        <v>8</v>
      </c>
      <c r="J4" s="10">
        <v>7</v>
      </c>
      <c r="K4" s="10">
        <v>7</v>
      </c>
      <c r="L4" s="21">
        <f t="shared" si="0"/>
        <v>49</v>
      </c>
      <c r="M4" s="53"/>
    </row>
    <row r="5" spans="1:13" ht="21.95" customHeight="1">
      <c r="A5" s="26" t="s">
        <v>71</v>
      </c>
      <c r="B5" s="10">
        <v>6</v>
      </c>
      <c r="C5" s="10">
        <v>3</v>
      </c>
      <c r="D5" s="10">
        <v>4</v>
      </c>
      <c r="E5" s="10">
        <v>2</v>
      </c>
      <c r="F5" s="10">
        <v>5</v>
      </c>
      <c r="G5" s="10">
        <v>2</v>
      </c>
      <c r="H5" s="10">
        <v>1</v>
      </c>
      <c r="I5" s="10">
        <v>8</v>
      </c>
      <c r="J5" s="10">
        <v>9</v>
      </c>
      <c r="K5" s="10">
        <v>9</v>
      </c>
      <c r="L5" s="21">
        <f t="shared" si="0"/>
        <v>49</v>
      </c>
      <c r="M5" s="53"/>
    </row>
    <row r="6" spans="1:13" ht="21.95" customHeight="1">
      <c r="A6" s="26" t="s">
        <v>72</v>
      </c>
      <c r="B6" s="10"/>
      <c r="C6" s="10"/>
      <c r="D6" s="10">
        <v>1</v>
      </c>
      <c r="E6" s="10"/>
      <c r="F6" s="10"/>
      <c r="G6" s="10"/>
      <c r="H6" s="10">
        <v>1</v>
      </c>
      <c r="I6" s="10"/>
      <c r="J6" s="10"/>
      <c r="K6" s="10">
        <v>1</v>
      </c>
      <c r="L6" s="21">
        <f t="shared" si="0"/>
        <v>3</v>
      </c>
      <c r="M6" s="53"/>
    </row>
    <row r="7" spans="1:13" ht="21.95" customHeight="1">
      <c r="A7" s="26" t="s">
        <v>73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21">
        <f t="shared" si="0"/>
        <v>0</v>
      </c>
      <c r="M7" s="53"/>
    </row>
    <row r="8" spans="1:13" ht="21.95" customHeight="1">
      <c r="A8" s="26" t="s">
        <v>74</v>
      </c>
      <c r="B8" s="10"/>
      <c r="C8" s="10"/>
      <c r="D8" s="10"/>
      <c r="E8" s="10"/>
      <c r="F8" s="10">
        <v>1</v>
      </c>
      <c r="G8" s="10"/>
      <c r="H8" s="10"/>
      <c r="I8" s="10"/>
      <c r="J8" s="10"/>
      <c r="K8" s="10"/>
      <c r="L8" s="21">
        <f t="shared" si="0"/>
        <v>1</v>
      </c>
      <c r="M8" s="53"/>
    </row>
    <row r="9" spans="1:13" ht="21.95" customHeight="1">
      <c r="A9" s="26" t="s">
        <v>75</v>
      </c>
      <c r="B9" s="10"/>
      <c r="C9" s="10"/>
      <c r="D9" s="10">
        <v>1</v>
      </c>
      <c r="E9" s="10"/>
      <c r="F9" s="10"/>
      <c r="G9" s="10"/>
      <c r="H9" s="10"/>
      <c r="I9" s="10"/>
      <c r="J9" s="10"/>
      <c r="K9" s="10"/>
      <c r="L9" s="21">
        <f t="shared" si="0"/>
        <v>1</v>
      </c>
      <c r="M9" s="53"/>
    </row>
    <row r="10" spans="1:13" ht="21.95" customHeight="1">
      <c r="A10" s="26" t="s">
        <v>76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21">
        <f t="shared" si="0"/>
        <v>0</v>
      </c>
      <c r="M10" s="53"/>
    </row>
    <row r="11" spans="1:13" ht="21.95" customHeight="1">
      <c r="A11" s="26" t="s">
        <v>77</v>
      </c>
      <c r="B11" s="10">
        <v>2</v>
      </c>
      <c r="C11" s="10"/>
      <c r="D11" s="10"/>
      <c r="E11" s="10"/>
      <c r="F11" s="10"/>
      <c r="G11" s="10"/>
      <c r="H11" s="10"/>
      <c r="I11" s="10"/>
      <c r="J11" s="10">
        <v>1</v>
      </c>
      <c r="K11" s="10">
        <v>1</v>
      </c>
      <c r="L11" s="21">
        <f t="shared" si="0"/>
        <v>4</v>
      </c>
      <c r="M11" s="53"/>
    </row>
    <row r="12" spans="1:13" ht="24.75" customHeight="1">
      <c r="A12" s="26" t="s">
        <v>85</v>
      </c>
      <c r="B12" s="10"/>
      <c r="C12" s="10">
        <v>1</v>
      </c>
      <c r="D12" s="10">
        <v>3</v>
      </c>
      <c r="E12" s="10"/>
      <c r="F12" s="10"/>
      <c r="G12" s="10"/>
      <c r="H12" s="10">
        <v>2</v>
      </c>
      <c r="I12" s="10"/>
      <c r="J12" s="10"/>
      <c r="K12" s="10"/>
      <c r="L12" s="21">
        <f t="shared" si="0"/>
        <v>6</v>
      </c>
      <c r="M12" s="53"/>
    </row>
    <row r="13" spans="1:13" ht="21.95" customHeight="1">
      <c r="A13" s="26" t="s">
        <v>78</v>
      </c>
      <c r="B13" s="10"/>
      <c r="C13" s="10">
        <v>1</v>
      </c>
      <c r="D13" s="10">
        <v>3</v>
      </c>
      <c r="E13" s="10"/>
      <c r="F13" s="10">
        <v>2</v>
      </c>
      <c r="G13" s="10"/>
      <c r="H13" s="10"/>
      <c r="I13" s="10">
        <v>2</v>
      </c>
      <c r="J13" s="10">
        <v>3</v>
      </c>
      <c r="K13" s="10"/>
      <c r="L13" s="21">
        <f t="shared" si="0"/>
        <v>11</v>
      </c>
      <c r="M13" s="53"/>
    </row>
    <row r="14" spans="1:13" ht="21.95" customHeight="1">
      <c r="A14" s="26" t="s">
        <v>79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1">
        <f t="shared" si="0"/>
        <v>0</v>
      </c>
      <c r="M14" s="53"/>
    </row>
    <row r="15" spans="1:13" ht="21.95" customHeight="1">
      <c r="A15" s="26" t="s">
        <v>80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1">
        <f t="shared" si="0"/>
        <v>0</v>
      </c>
      <c r="M15" s="53"/>
    </row>
    <row r="16" spans="1:13" ht="21.95" customHeight="1">
      <c r="A16" s="26" t="s">
        <v>81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21">
        <f t="shared" si="0"/>
        <v>0</v>
      </c>
      <c r="M16" s="53"/>
    </row>
    <row r="17" spans="1:13" ht="21.95" customHeight="1">
      <c r="A17" s="26" t="s">
        <v>82</v>
      </c>
      <c r="B17" s="10">
        <v>3</v>
      </c>
      <c r="C17" s="10">
        <v>6</v>
      </c>
      <c r="D17" s="10">
        <v>8</v>
      </c>
      <c r="E17" s="10">
        <v>2</v>
      </c>
      <c r="F17" s="10">
        <v>2</v>
      </c>
      <c r="G17" s="10">
        <v>5</v>
      </c>
      <c r="H17" s="10">
        <v>5</v>
      </c>
      <c r="I17" s="10">
        <v>9</v>
      </c>
      <c r="J17" s="10">
        <v>10</v>
      </c>
      <c r="K17" s="10">
        <v>6</v>
      </c>
      <c r="L17" s="21">
        <f t="shared" si="0"/>
        <v>56</v>
      </c>
      <c r="M17" s="53"/>
    </row>
    <row r="18" spans="1:13" ht="21.95" customHeight="1">
      <c r="A18" s="26" t="s">
        <v>83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21">
        <f t="shared" si="0"/>
        <v>0</v>
      </c>
      <c r="M18" s="53"/>
    </row>
    <row r="19" spans="1:13" ht="21.95" customHeight="1">
      <c r="A19" s="26" t="s">
        <v>84</v>
      </c>
      <c r="B19" s="10"/>
      <c r="C19" s="10"/>
      <c r="D19" s="10">
        <v>1</v>
      </c>
      <c r="E19" s="10"/>
      <c r="F19" s="10"/>
      <c r="G19" s="10"/>
      <c r="H19" s="10"/>
      <c r="I19" s="10"/>
      <c r="J19" s="10"/>
      <c r="K19" s="10"/>
      <c r="L19" s="21">
        <f t="shared" si="0"/>
        <v>1</v>
      </c>
      <c r="M19" s="53"/>
    </row>
    <row r="20" spans="1:13" ht="21.95" customHeight="1">
      <c r="A20" s="55" t="s">
        <v>252</v>
      </c>
      <c r="B20" s="56">
        <v>54</v>
      </c>
      <c r="C20" s="56">
        <v>75</v>
      </c>
      <c r="D20" s="56">
        <v>83</v>
      </c>
      <c r="E20" s="56">
        <v>32</v>
      </c>
      <c r="F20" s="56">
        <v>75</v>
      </c>
      <c r="G20" s="56">
        <v>43</v>
      </c>
      <c r="H20" s="56">
        <v>48</v>
      </c>
      <c r="I20" s="56">
        <v>91</v>
      </c>
      <c r="J20" s="56">
        <v>108</v>
      </c>
      <c r="K20" s="56">
        <v>122</v>
      </c>
      <c r="L20" s="58"/>
      <c r="M20" s="52">
        <f>B20+C20+D20+E20+F20+G20+H20+I20+J20+K20</f>
        <v>731</v>
      </c>
    </row>
    <row r="21" spans="1:13" ht="20.25">
      <c r="A21" s="11" t="s">
        <v>1</v>
      </c>
      <c r="B21" s="9">
        <f>B2+B3+B4+B5+B6+B7+B8+B9+B10+B11+B12+B13+B14+B15+B16+B17+B18+B19</f>
        <v>39</v>
      </c>
      <c r="C21" s="9">
        <f t="shared" ref="C21:K21" si="1">C2+C3+C4+C5+C6+C7+C8+C9+C10+C11+C12+C13+C14+C15+C16+C17+C18+C19</f>
        <v>34</v>
      </c>
      <c r="D21" s="9">
        <f t="shared" si="1"/>
        <v>66</v>
      </c>
      <c r="E21" s="9">
        <f t="shared" si="1"/>
        <v>15</v>
      </c>
      <c r="F21" s="9">
        <f t="shared" si="1"/>
        <v>33</v>
      </c>
      <c r="G21" s="9">
        <f t="shared" si="1"/>
        <v>27</v>
      </c>
      <c r="H21" s="9">
        <f t="shared" si="1"/>
        <v>30</v>
      </c>
      <c r="I21" s="9">
        <f t="shared" si="1"/>
        <v>65</v>
      </c>
      <c r="J21" s="9">
        <f t="shared" si="1"/>
        <v>61</v>
      </c>
      <c r="K21" s="9">
        <f t="shared" si="1"/>
        <v>56</v>
      </c>
      <c r="L21" s="21">
        <f t="shared" si="0"/>
        <v>426</v>
      </c>
      <c r="M21" s="53"/>
    </row>
  </sheetData>
  <pageMargins left="0.70866141732283472" right="0.70866141732283472" top="0.74803149606299213" bottom="0.74803149606299213" header="0.31496062992125984" footer="0.31496062992125984"/>
  <pageSetup paperSize="8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topLeftCell="B1" workbookViewId="0">
      <selection activeCell="N21" sqref="B1:N21"/>
    </sheetView>
  </sheetViews>
  <sheetFormatPr defaultRowHeight="12.75"/>
  <cols>
    <col min="1" max="1" width="0" hidden="1" customWidth="1"/>
    <col min="2" max="2" width="38.83203125" customWidth="1"/>
    <col min="3" max="3" width="22" customWidth="1"/>
    <col min="4" max="4" width="18.6640625" customWidth="1"/>
    <col min="5" max="5" width="22.1640625" customWidth="1"/>
    <col min="6" max="6" width="21.33203125" customWidth="1"/>
    <col min="7" max="8" width="17.33203125" customWidth="1"/>
    <col min="9" max="9" width="18.6640625" customWidth="1"/>
    <col min="10" max="12" width="17.33203125" customWidth="1"/>
  </cols>
  <sheetData>
    <row r="1" spans="1:14" ht="92.25" customHeight="1">
      <c r="A1" s="7" t="s">
        <v>2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8" t="s">
        <v>11</v>
      </c>
    </row>
    <row r="2" spans="1:14" ht="18" customHeight="1">
      <c r="A2" s="39"/>
      <c r="B2" s="26" t="s">
        <v>226</v>
      </c>
      <c r="C2" s="40">
        <v>3</v>
      </c>
      <c r="D2" s="40">
        <v>2</v>
      </c>
      <c r="E2" s="40">
        <v>2</v>
      </c>
      <c r="F2" s="40">
        <v>1</v>
      </c>
      <c r="G2" s="40">
        <v>4</v>
      </c>
      <c r="H2" s="40">
        <v>2</v>
      </c>
      <c r="I2" s="40">
        <v>2</v>
      </c>
      <c r="J2" s="40">
        <v>5</v>
      </c>
      <c r="K2" s="40">
        <v>7</v>
      </c>
      <c r="L2" s="40">
        <v>12</v>
      </c>
      <c r="M2" s="12">
        <f>C2+D2+E2+F2+G2+H2+I2+J2+K2+L2</f>
        <v>40</v>
      </c>
      <c r="N2" s="53"/>
    </row>
    <row r="3" spans="1:14" ht="18" customHeight="1">
      <c r="A3" s="39"/>
      <c r="B3" s="26" t="s">
        <v>227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12">
        <f t="shared" ref="M3:M4" si="0">C3+D3+E3+F3+G3+H3+I3+J3+K3+L3</f>
        <v>0</v>
      </c>
      <c r="N3" s="53"/>
    </row>
    <row r="4" spans="1:14" ht="18" customHeight="1">
      <c r="A4" s="39"/>
      <c r="B4" s="26" t="s">
        <v>228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12">
        <f t="shared" si="0"/>
        <v>0</v>
      </c>
      <c r="N4" s="53"/>
    </row>
    <row r="5" spans="1:14" ht="18" customHeight="1">
      <c r="A5" s="39"/>
      <c r="B5" s="26" t="s">
        <v>229</v>
      </c>
      <c r="C5" s="40"/>
      <c r="D5" s="40">
        <v>2</v>
      </c>
      <c r="E5" s="40"/>
      <c r="F5" s="40"/>
      <c r="G5" s="40"/>
      <c r="H5" s="40"/>
      <c r="I5" s="40"/>
      <c r="J5" s="40"/>
      <c r="K5" s="40">
        <v>1</v>
      </c>
      <c r="L5" s="40"/>
      <c r="M5" s="12">
        <f>C5+D5+E5+F5+G5+H5+I5+J5+K5+L5</f>
        <v>3</v>
      </c>
      <c r="N5" s="53"/>
    </row>
    <row r="6" spans="1:14" ht="18" customHeight="1">
      <c r="A6" s="13"/>
      <c r="B6" s="26" t="s">
        <v>86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18">
        <f>C6+D6+E6+F6+G6+H6+I6+J6+K6+L6</f>
        <v>0</v>
      </c>
      <c r="N6" s="53"/>
    </row>
    <row r="7" spans="1:14" ht="18" customHeight="1">
      <c r="A7" s="13"/>
      <c r="B7" s="26" t="s">
        <v>87</v>
      </c>
      <c r="C7" s="40"/>
      <c r="D7" s="40"/>
      <c r="E7" s="40"/>
      <c r="F7" s="40"/>
      <c r="G7" s="40"/>
      <c r="H7" s="40"/>
      <c r="I7" s="40">
        <v>1</v>
      </c>
      <c r="J7" s="40"/>
      <c r="K7" s="40">
        <v>1</v>
      </c>
      <c r="L7" s="40"/>
      <c r="M7" s="18">
        <f>C7+D7+E7+F7+G7+H7+I7+J7+K7+L7</f>
        <v>2</v>
      </c>
      <c r="N7" s="53"/>
    </row>
    <row r="8" spans="1:14" ht="18" customHeight="1">
      <c r="A8" s="13"/>
      <c r="B8" s="26" t="s">
        <v>88</v>
      </c>
      <c r="C8" s="40">
        <v>1</v>
      </c>
      <c r="D8" s="40"/>
      <c r="E8" s="40"/>
      <c r="F8" s="40"/>
      <c r="G8" s="40"/>
      <c r="H8" s="40"/>
      <c r="I8" s="40"/>
      <c r="J8" s="40"/>
      <c r="K8" s="40"/>
      <c r="L8" s="40"/>
      <c r="M8" s="18">
        <f t="shared" ref="M8:M19" si="1">C8+D8+E8+F8+G8+H8+I8+J8+K8+L8</f>
        <v>1</v>
      </c>
      <c r="N8" s="53"/>
    </row>
    <row r="9" spans="1:14" ht="18" customHeight="1">
      <c r="A9" s="13"/>
      <c r="B9" s="26" t="s">
        <v>89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18">
        <f t="shared" si="1"/>
        <v>0</v>
      </c>
      <c r="N9" s="53"/>
    </row>
    <row r="10" spans="1:14" ht="18" customHeight="1">
      <c r="A10" s="13"/>
      <c r="B10" s="26" t="s">
        <v>90</v>
      </c>
      <c r="C10" s="40"/>
      <c r="D10" s="40"/>
      <c r="E10" s="40">
        <v>1</v>
      </c>
      <c r="F10" s="40"/>
      <c r="G10" s="40"/>
      <c r="H10" s="40"/>
      <c r="I10" s="40"/>
      <c r="J10" s="40"/>
      <c r="K10" s="40"/>
      <c r="L10" s="40">
        <v>1</v>
      </c>
      <c r="M10" s="18">
        <f t="shared" si="1"/>
        <v>2</v>
      </c>
      <c r="N10" s="53"/>
    </row>
    <row r="11" spans="1:14" ht="18" customHeight="1">
      <c r="A11" s="13"/>
      <c r="B11" s="26" t="s">
        <v>91</v>
      </c>
      <c r="C11" s="40">
        <v>1</v>
      </c>
      <c r="D11" s="40"/>
      <c r="E11" s="40"/>
      <c r="F11" s="40"/>
      <c r="G11" s="40"/>
      <c r="H11" s="40"/>
      <c r="I11" s="40"/>
      <c r="J11" s="40"/>
      <c r="K11" s="40">
        <v>1</v>
      </c>
      <c r="L11" s="40">
        <v>1</v>
      </c>
      <c r="M11" s="18">
        <f t="shared" si="1"/>
        <v>3</v>
      </c>
      <c r="N11" s="53"/>
    </row>
    <row r="12" spans="1:14" ht="18" customHeight="1">
      <c r="A12" s="13"/>
      <c r="B12" s="26" t="s">
        <v>92</v>
      </c>
      <c r="C12" s="40"/>
      <c r="D12" s="40"/>
      <c r="E12" s="40"/>
      <c r="F12" s="40"/>
      <c r="G12" s="40"/>
      <c r="H12" s="40"/>
      <c r="I12" s="40"/>
      <c r="J12" s="40"/>
      <c r="K12" s="40"/>
      <c r="L12" s="40">
        <v>1</v>
      </c>
      <c r="M12" s="18">
        <f t="shared" si="1"/>
        <v>1</v>
      </c>
      <c r="N12" s="53"/>
    </row>
    <row r="13" spans="1:14" ht="18" customHeight="1">
      <c r="A13" s="13"/>
      <c r="B13" s="26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8">
        <f t="shared" si="1"/>
        <v>0</v>
      </c>
      <c r="N13" s="53"/>
    </row>
    <row r="14" spans="1:14" ht="18" customHeight="1">
      <c r="A14" s="13"/>
      <c r="B14" s="26" t="s">
        <v>94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18">
        <f t="shared" si="1"/>
        <v>0</v>
      </c>
      <c r="N14" s="53"/>
    </row>
    <row r="15" spans="1:14" ht="18" customHeight="1">
      <c r="A15" s="13"/>
      <c r="B15" s="26" t="s">
        <v>95</v>
      </c>
      <c r="C15" s="40"/>
      <c r="D15" s="40">
        <v>2</v>
      </c>
      <c r="E15" s="40"/>
      <c r="F15" s="40"/>
      <c r="G15" s="40"/>
      <c r="H15" s="40"/>
      <c r="I15" s="40"/>
      <c r="J15" s="40"/>
      <c r="K15" s="40">
        <v>1</v>
      </c>
      <c r="L15" s="40"/>
      <c r="M15" s="18">
        <f t="shared" si="1"/>
        <v>3</v>
      </c>
      <c r="N15" s="53"/>
    </row>
    <row r="16" spans="1:14" ht="18" customHeight="1">
      <c r="A16" s="13"/>
      <c r="B16" s="26" t="s">
        <v>96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8">
        <f t="shared" si="1"/>
        <v>0</v>
      </c>
      <c r="N16" s="53"/>
    </row>
    <row r="17" spans="1:14" ht="18" customHeight="1">
      <c r="A17" s="13"/>
      <c r="B17" s="26" t="s">
        <v>97</v>
      </c>
      <c r="C17" s="40"/>
      <c r="D17" s="40"/>
      <c r="E17" s="40"/>
      <c r="F17" s="40"/>
      <c r="G17" s="40">
        <v>3</v>
      </c>
      <c r="H17" s="40"/>
      <c r="I17" s="40"/>
      <c r="J17" s="40"/>
      <c r="K17" s="40">
        <v>1</v>
      </c>
      <c r="L17" s="40"/>
      <c r="M17" s="18">
        <f t="shared" si="1"/>
        <v>4</v>
      </c>
      <c r="N17" s="53"/>
    </row>
    <row r="18" spans="1:14" ht="18" customHeight="1">
      <c r="A18" s="13"/>
      <c r="B18" s="26" t="s">
        <v>98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18">
        <f t="shared" si="1"/>
        <v>0</v>
      </c>
      <c r="N18" s="53"/>
    </row>
    <row r="19" spans="1:14" ht="18" customHeight="1">
      <c r="A19" s="13"/>
      <c r="B19" s="26" t="s">
        <v>99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8">
        <f t="shared" si="1"/>
        <v>0</v>
      </c>
      <c r="N19" s="53"/>
    </row>
    <row r="20" spans="1:14" ht="18" customHeight="1">
      <c r="A20" s="54"/>
      <c r="B20" s="55" t="s">
        <v>253</v>
      </c>
      <c r="C20" s="59">
        <v>9</v>
      </c>
      <c r="D20" s="59">
        <v>15</v>
      </c>
      <c r="E20" s="59">
        <v>10</v>
      </c>
      <c r="F20" s="59">
        <v>5</v>
      </c>
      <c r="G20" s="59">
        <v>13</v>
      </c>
      <c r="H20" s="59">
        <v>7</v>
      </c>
      <c r="I20" s="59">
        <v>5</v>
      </c>
      <c r="J20" s="59">
        <v>10</v>
      </c>
      <c r="K20" s="59">
        <v>16</v>
      </c>
      <c r="L20" s="59">
        <v>21</v>
      </c>
      <c r="M20" s="22"/>
      <c r="N20" s="22">
        <f>C20+D20+E20+F20+G20+H20+I20+J20+K20+L20</f>
        <v>111</v>
      </c>
    </row>
    <row r="21" spans="1:14" ht="20.25">
      <c r="B21" s="11" t="s">
        <v>1</v>
      </c>
      <c r="C21" s="9">
        <f>C2+C3+C4+C5+C6+C7+C8+C9+C10+C11+C12+C13+C14+C15+C16+C17+C18+C19</f>
        <v>5</v>
      </c>
      <c r="D21" s="9">
        <f>D2+D3+D4+D5+D6+D7+D8+D9+D10+D11+D12+D13+D14+D15+D16+D17+D18+D19</f>
        <v>6</v>
      </c>
      <c r="E21" s="9">
        <f t="shared" ref="E21:L21" si="2">E2+E3+E4+E5+E6+E7+E8+E9+E10+E11+E12+E13+E14+E15+E16+E17+E18+E19</f>
        <v>3</v>
      </c>
      <c r="F21" s="9">
        <f t="shared" si="2"/>
        <v>1</v>
      </c>
      <c r="G21" s="9">
        <f t="shared" si="2"/>
        <v>7</v>
      </c>
      <c r="H21" s="9">
        <f t="shared" si="2"/>
        <v>2</v>
      </c>
      <c r="I21" s="9">
        <f t="shared" si="2"/>
        <v>3</v>
      </c>
      <c r="J21" s="9">
        <f t="shared" si="2"/>
        <v>5</v>
      </c>
      <c r="K21" s="9">
        <f t="shared" si="2"/>
        <v>12</v>
      </c>
      <c r="L21" s="9">
        <f t="shared" si="2"/>
        <v>15</v>
      </c>
      <c r="M21" s="22">
        <f>C21+D21+E21+F21+G21+H21+I21+J21+K21+L21</f>
        <v>59</v>
      </c>
      <c r="N21" s="53"/>
    </row>
  </sheetData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topLeftCell="B1" workbookViewId="0">
      <selection activeCell="N21" sqref="B1:N21"/>
    </sheetView>
  </sheetViews>
  <sheetFormatPr defaultRowHeight="12.75"/>
  <cols>
    <col min="1" max="1" width="0" hidden="1" customWidth="1"/>
    <col min="2" max="2" width="34.83203125" customWidth="1"/>
    <col min="3" max="3" width="19.83203125" customWidth="1"/>
    <col min="4" max="4" width="18.6640625" customWidth="1"/>
    <col min="5" max="5" width="22.1640625" customWidth="1"/>
    <col min="6" max="6" width="21.33203125" customWidth="1"/>
    <col min="7" max="7" width="18.6640625" customWidth="1"/>
    <col min="8" max="8" width="18.83203125" customWidth="1"/>
    <col min="9" max="9" width="18.6640625" customWidth="1"/>
    <col min="10" max="12" width="17.33203125" customWidth="1"/>
  </cols>
  <sheetData>
    <row r="1" spans="1:14" ht="95.25" customHeight="1">
      <c r="A1" s="7" t="s">
        <v>2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</row>
    <row r="2" spans="1:14" ht="18" customHeight="1">
      <c r="A2" s="13"/>
      <c r="B2" s="26" t="s">
        <v>100</v>
      </c>
      <c r="C2" s="14">
        <v>3</v>
      </c>
      <c r="D2" s="14">
        <v>1</v>
      </c>
      <c r="E2" s="14"/>
      <c r="F2" s="14"/>
      <c r="G2" s="14">
        <v>1</v>
      </c>
      <c r="H2" s="14">
        <v>1</v>
      </c>
      <c r="I2" s="14">
        <v>1</v>
      </c>
      <c r="J2" s="14"/>
      <c r="K2" s="14"/>
      <c r="L2" s="14">
        <v>4</v>
      </c>
      <c r="M2" s="18">
        <f>C2+D2+E2+F2+G2+H2+I2+J2+K2+L2</f>
        <v>11</v>
      </c>
      <c r="N2" s="53"/>
    </row>
    <row r="3" spans="1:14" ht="18" customHeight="1">
      <c r="A3" s="13"/>
      <c r="B3" s="26" t="s">
        <v>101</v>
      </c>
      <c r="C3" s="14"/>
      <c r="D3" s="14"/>
      <c r="E3" s="14"/>
      <c r="F3" s="14"/>
      <c r="G3" s="14"/>
      <c r="H3" s="14"/>
      <c r="I3" s="14"/>
      <c r="J3" s="14"/>
      <c r="K3" s="14">
        <v>1</v>
      </c>
      <c r="L3" s="14">
        <v>1</v>
      </c>
      <c r="M3" s="18">
        <f t="shared" ref="M3:M21" si="0">C3+D3+E3+F3+G3+H3+I3+J3+K3+L3</f>
        <v>2</v>
      </c>
      <c r="N3" s="53"/>
    </row>
    <row r="4" spans="1:14" ht="18" customHeight="1">
      <c r="A4" s="13"/>
      <c r="B4" s="26" t="s">
        <v>102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8">
        <f t="shared" si="0"/>
        <v>0</v>
      </c>
      <c r="N4" s="53"/>
    </row>
    <row r="5" spans="1:14" ht="18" customHeight="1">
      <c r="A5" s="13"/>
      <c r="B5" s="26" t="s">
        <v>103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8">
        <f t="shared" si="0"/>
        <v>0</v>
      </c>
      <c r="N5" s="53"/>
    </row>
    <row r="6" spans="1:14" ht="18" customHeight="1">
      <c r="A6" s="13"/>
      <c r="B6" s="26" t="s">
        <v>104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8">
        <f t="shared" si="0"/>
        <v>0</v>
      </c>
      <c r="N6" s="53"/>
    </row>
    <row r="7" spans="1:14" ht="30" customHeight="1">
      <c r="A7" s="13"/>
      <c r="B7" s="27" t="s">
        <v>117</v>
      </c>
      <c r="C7" s="14">
        <v>2</v>
      </c>
      <c r="D7" s="14"/>
      <c r="E7" s="14"/>
      <c r="F7" s="14">
        <v>1</v>
      </c>
      <c r="G7" s="14"/>
      <c r="H7" s="14"/>
      <c r="I7" s="14"/>
      <c r="J7" s="14"/>
      <c r="K7" s="14">
        <v>1</v>
      </c>
      <c r="L7" s="14"/>
      <c r="M7" s="18">
        <f t="shared" si="0"/>
        <v>4</v>
      </c>
      <c r="N7" s="53"/>
    </row>
    <row r="8" spans="1:14" ht="30.75" customHeight="1">
      <c r="A8" s="13"/>
      <c r="B8" s="28" t="s">
        <v>105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8">
        <f t="shared" si="0"/>
        <v>0</v>
      </c>
      <c r="N8" s="53"/>
    </row>
    <row r="9" spans="1:14" ht="18" customHeight="1">
      <c r="A9" s="13"/>
      <c r="B9" s="26" t="s">
        <v>106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8">
        <f t="shared" si="0"/>
        <v>0</v>
      </c>
      <c r="N9" s="53"/>
    </row>
    <row r="10" spans="1:14" ht="18" customHeight="1">
      <c r="A10" s="13"/>
      <c r="B10" s="26" t="s">
        <v>107</v>
      </c>
      <c r="C10" s="14"/>
      <c r="D10" s="14"/>
      <c r="E10" s="14"/>
      <c r="F10" s="14"/>
      <c r="G10" s="14"/>
      <c r="H10" s="14">
        <v>1</v>
      </c>
      <c r="I10" s="14"/>
      <c r="J10" s="14"/>
      <c r="K10" s="14"/>
      <c r="L10" s="14"/>
      <c r="M10" s="18">
        <f t="shared" si="0"/>
        <v>1</v>
      </c>
      <c r="N10" s="53"/>
    </row>
    <row r="11" spans="1:14" ht="18" customHeight="1">
      <c r="A11" s="13"/>
      <c r="B11" s="26" t="s">
        <v>108</v>
      </c>
      <c r="C11" s="14">
        <v>2</v>
      </c>
      <c r="D11" s="14"/>
      <c r="E11" s="14"/>
      <c r="F11" s="14"/>
      <c r="G11" s="14"/>
      <c r="H11" s="14"/>
      <c r="I11" s="14"/>
      <c r="J11" s="14"/>
      <c r="K11" s="14"/>
      <c r="L11" s="14"/>
      <c r="M11" s="18">
        <f t="shared" si="0"/>
        <v>2</v>
      </c>
      <c r="N11" s="53"/>
    </row>
    <row r="12" spans="1:14" ht="18" customHeight="1">
      <c r="A12" s="13"/>
      <c r="B12" s="26" t="s">
        <v>109</v>
      </c>
      <c r="C12" s="14"/>
      <c r="D12" s="14"/>
      <c r="E12" s="14">
        <v>2</v>
      </c>
      <c r="F12" s="14"/>
      <c r="G12" s="14"/>
      <c r="H12" s="14"/>
      <c r="I12" s="14"/>
      <c r="J12" s="14">
        <v>5</v>
      </c>
      <c r="K12" s="14"/>
      <c r="L12" s="14"/>
      <c r="M12" s="18">
        <f t="shared" si="0"/>
        <v>7</v>
      </c>
      <c r="N12" s="53"/>
    </row>
    <row r="13" spans="1:14" ht="18" customHeight="1">
      <c r="A13" s="13"/>
      <c r="B13" s="26" t="s">
        <v>110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8">
        <f>C13+D13+E13+F13+G13+H13+I13+J13+K13+L13</f>
        <v>0</v>
      </c>
      <c r="N13" s="53"/>
    </row>
    <row r="14" spans="1:14" ht="18" customHeight="1">
      <c r="A14" s="13"/>
      <c r="B14" s="26" t="s">
        <v>111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8">
        <f t="shared" ref="M14:M16" si="1">C14+D14+E14+F14+G14+H14+I14+J14+K14+L14</f>
        <v>0</v>
      </c>
      <c r="N14" s="53"/>
    </row>
    <row r="15" spans="1:14" ht="18" customHeight="1">
      <c r="A15" s="13"/>
      <c r="B15" s="26" t="s">
        <v>112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8">
        <f t="shared" si="1"/>
        <v>0</v>
      </c>
      <c r="N15" s="53"/>
    </row>
    <row r="16" spans="1:14" ht="18" customHeight="1">
      <c r="A16" s="13"/>
      <c r="B16" s="26" t="s">
        <v>113</v>
      </c>
      <c r="C16" s="14"/>
      <c r="D16" s="14"/>
      <c r="E16" s="14">
        <v>3</v>
      </c>
      <c r="F16" s="14">
        <v>3</v>
      </c>
      <c r="G16" s="14"/>
      <c r="H16" s="14"/>
      <c r="I16" s="14">
        <v>3</v>
      </c>
      <c r="J16" s="14">
        <v>2</v>
      </c>
      <c r="K16" s="14"/>
      <c r="L16" s="14">
        <v>3</v>
      </c>
      <c r="M16" s="18">
        <f t="shared" si="1"/>
        <v>14</v>
      </c>
      <c r="N16" s="53"/>
    </row>
    <row r="17" spans="1:14" ht="18" customHeight="1">
      <c r="A17" s="13"/>
      <c r="B17" s="26" t="s">
        <v>114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8">
        <f t="shared" si="0"/>
        <v>0</v>
      </c>
      <c r="N17" s="53"/>
    </row>
    <row r="18" spans="1:14" ht="18" customHeight="1">
      <c r="A18" s="13"/>
      <c r="B18" s="26" t="s">
        <v>115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8">
        <f t="shared" si="0"/>
        <v>0</v>
      </c>
      <c r="N18" s="53"/>
    </row>
    <row r="19" spans="1:14" ht="18" customHeight="1">
      <c r="A19" s="13"/>
      <c r="B19" s="26" t="s">
        <v>116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8">
        <f t="shared" si="0"/>
        <v>0</v>
      </c>
      <c r="N19" s="53"/>
    </row>
    <row r="20" spans="1:14" ht="18" customHeight="1">
      <c r="A20" s="54"/>
      <c r="B20" s="55" t="s">
        <v>254</v>
      </c>
      <c r="C20" s="60">
        <v>6</v>
      </c>
      <c r="D20" s="60">
        <v>5</v>
      </c>
      <c r="E20" s="60">
        <v>6</v>
      </c>
      <c r="F20" s="60">
        <v>6</v>
      </c>
      <c r="G20" s="60">
        <v>8</v>
      </c>
      <c r="H20" s="60">
        <v>4</v>
      </c>
      <c r="I20" s="60">
        <v>10</v>
      </c>
      <c r="J20" s="60">
        <v>9</v>
      </c>
      <c r="K20" s="60">
        <v>9</v>
      </c>
      <c r="L20" s="60">
        <v>18</v>
      </c>
      <c r="M20" s="22"/>
      <c r="N20" s="52">
        <f>C20+D20+E20+F20+G20+H20+I20+J20+K20+L20</f>
        <v>81</v>
      </c>
    </row>
    <row r="21" spans="1:14" ht="20.25">
      <c r="B21" s="11" t="s">
        <v>1</v>
      </c>
      <c r="C21" s="9">
        <f>C2+C3+C4+C5+C6+C7+C8+C9+C10+C11+C12+C13+C14+C15+C16+C17+C18+C19</f>
        <v>7</v>
      </c>
      <c r="D21" s="9">
        <f t="shared" ref="D21:L21" si="2">D2+D3+D4+D5+D6+D7+D8+D9+D10+D11+D12+D13+D14+D15+D16+D17+D18+D19</f>
        <v>1</v>
      </c>
      <c r="E21" s="9">
        <f t="shared" si="2"/>
        <v>5</v>
      </c>
      <c r="F21" s="9">
        <f t="shared" si="2"/>
        <v>4</v>
      </c>
      <c r="G21" s="9">
        <f t="shared" si="2"/>
        <v>1</v>
      </c>
      <c r="H21" s="9">
        <f t="shared" si="2"/>
        <v>2</v>
      </c>
      <c r="I21" s="9">
        <f t="shared" si="2"/>
        <v>4</v>
      </c>
      <c r="J21" s="9">
        <f t="shared" si="2"/>
        <v>7</v>
      </c>
      <c r="K21" s="9">
        <f t="shared" si="2"/>
        <v>2</v>
      </c>
      <c r="L21" s="9">
        <f t="shared" si="2"/>
        <v>8</v>
      </c>
      <c r="M21" s="22">
        <f t="shared" si="0"/>
        <v>41</v>
      </c>
      <c r="N21" s="53"/>
    </row>
  </sheetData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topLeftCell="B1" workbookViewId="0">
      <selection activeCell="N21" sqref="B1:N21"/>
    </sheetView>
  </sheetViews>
  <sheetFormatPr defaultRowHeight="12.75"/>
  <cols>
    <col min="1" max="1" width="0" hidden="1" customWidth="1"/>
    <col min="2" max="2" width="43.83203125" customWidth="1"/>
    <col min="3" max="3" width="22" customWidth="1"/>
    <col min="4" max="4" width="18.6640625" customWidth="1"/>
    <col min="5" max="5" width="22.1640625" customWidth="1"/>
    <col min="6" max="6" width="21.33203125" customWidth="1"/>
    <col min="7" max="8" width="17.33203125" customWidth="1"/>
    <col min="9" max="9" width="18.6640625" customWidth="1"/>
    <col min="10" max="12" width="17.33203125" customWidth="1"/>
  </cols>
  <sheetData>
    <row r="1" spans="1:14" ht="91.5" customHeight="1">
      <c r="A1" s="7" t="s">
        <v>2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</row>
    <row r="2" spans="1:14" ht="18" customHeight="1">
      <c r="A2" s="13"/>
      <c r="B2" s="26" t="s">
        <v>118</v>
      </c>
      <c r="C2" s="14">
        <v>9</v>
      </c>
      <c r="D2" s="14">
        <v>12</v>
      </c>
      <c r="E2" s="14">
        <v>2</v>
      </c>
      <c r="F2" s="14">
        <v>12</v>
      </c>
      <c r="G2" s="14">
        <v>8</v>
      </c>
      <c r="H2" s="14">
        <v>8</v>
      </c>
      <c r="I2" s="14">
        <v>7</v>
      </c>
      <c r="J2" s="14">
        <v>16</v>
      </c>
      <c r="K2" s="14">
        <v>6</v>
      </c>
      <c r="L2" s="14">
        <v>14</v>
      </c>
      <c r="M2" s="18">
        <f>C2+D2+E2+F2+G2+H2+I2+J2+K2+L2</f>
        <v>94</v>
      </c>
      <c r="N2" s="53"/>
    </row>
    <row r="3" spans="1:14" ht="18" customHeight="1">
      <c r="A3" s="13"/>
      <c r="B3" s="26" t="s">
        <v>119</v>
      </c>
      <c r="C3" s="14"/>
      <c r="D3" s="14"/>
      <c r="E3" s="14">
        <v>1</v>
      </c>
      <c r="F3" s="14"/>
      <c r="G3" s="14"/>
      <c r="H3" s="14"/>
      <c r="I3" s="14">
        <v>2</v>
      </c>
      <c r="J3" s="14"/>
      <c r="K3" s="14"/>
      <c r="L3" s="14"/>
      <c r="M3" s="18">
        <f t="shared" ref="M3:M19" si="0">C3+D3+E3+F3+G3+H3+I3+J3+K3+L3</f>
        <v>3</v>
      </c>
      <c r="N3" s="53"/>
    </row>
    <row r="4" spans="1:14" ht="18" customHeight="1">
      <c r="A4" s="13"/>
      <c r="B4" s="26" t="s">
        <v>120</v>
      </c>
      <c r="C4" s="14">
        <v>6</v>
      </c>
      <c r="D4" s="14">
        <v>5</v>
      </c>
      <c r="E4" s="14">
        <v>1</v>
      </c>
      <c r="F4" s="14">
        <v>3</v>
      </c>
      <c r="G4" s="14">
        <v>4</v>
      </c>
      <c r="H4" s="14">
        <v>1</v>
      </c>
      <c r="I4" s="14">
        <v>5</v>
      </c>
      <c r="J4" s="14">
        <v>4</v>
      </c>
      <c r="K4" s="14">
        <v>4</v>
      </c>
      <c r="L4" s="14">
        <v>9</v>
      </c>
      <c r="M4" s="18">
        <f t="shared" si="0"/>
        <v>42</v>
      </c>
      <c r="N4" s="53"/>
    </row>
    <row r="5" spans="1:14" ht="18" customHeight="1">
      <c r="A5" s="13"/>
      <c r="B5" s="26" t="s">
        <v>121</v>
      </c>
      <c r="C5" s="14">
        <v>3</v>
      </c>
      <c r="D5" s="14">
        <v>2</v>
      </c>
      <c r="E5" s="14"/>
      <c r="F5" s="14">
        <v>2</v>
      </c>
      <c r="G5" s="14"/>
      <c r="H5" s="14"/>
      <c r="I5" s="14">
        <v>2</v>
      </c>
      <c r="J5" s="14">
        <v>3</v>
      </c>
      <c r="K5" s="14">
        <v>2</v>
      </c>
      <c r="L5" s="14">
        <v>5</v>
      </c>
      <c r="M5" s="18">
        <f t="shared" si="0"/>
        <v>19</v>
      </c>
      <c r="N5" s="53"/>
    </row>
    <row r="6" spans="1:14" ht="18" customHeight="1">
      <c r="A6" s="13"/>
      <c r="B6" s="26" t="s">
        <v>122</v>
      </c>
      <c r="C6" s="14">
        <v>9</v>
      </c>
      <c r="D6" s="14">
        <v>4</v>
      </c>
      <c r="E6" s="14">
        <v>1</v>
      </c>
      <c r="F6" s="14">
        <v>4</v>
      </c>
      <c r="G6" s="14">
        <v>3</v>
      </c>
      <c r="H6" s="14">
        <v>9</v>
      </c>
      <c r="I6" s="14">
        <v>2</v>
      </c>
      <c r="J6" s="14">
        <v>5</v>
      </c>
      <c r="K6" s="14">
        <v>5</v>
      </c>
      <c r="L6" s="14">
        <v>16</v>
      </c>
      <c r="M6" s="18">
        <f t="shared" si="0"/>
        <v>58</v>
      </c>
      <c r="N6" s="53"/>
    </row>
    <row r="7" spans="1:14" ht="18" customHeight="1">
      <c r="A7" s="13"/>
      <c r="B7" s="26" t="s">
        <v>123</v>
      </c>
      <c r="C7" s="14"/>
      <c r="D7" s="14">
        <v>2</v>
      </c>
      <c r="E7" s="14"/>
      <c r="F7" s="14"/>
      <c r="G7" s="14">
        <v>2</v>
      </c>
      <c r="H7" s="14"/>
      <c r="I7" s="14"/>
      <c r="J7" s="14">
        <v>4</v>
      </c>
      <c r="K7" s="14"/>
      <c r="L7" s="14"/>
      <c r="M7" s="18">
        <f t="shared" si="0"/>
        <v>8</v>
      </c>
      <c r="N7" s="53"/>
    </row>
    <row r="8" spans="1:14" ht="18" customHeight="1">
      <c r="A8" s="13"/>
      <c r="B8" s="26" t="s">
        <v>124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8">
        <f t="shared" si="0"/>
        <v>0</v>
      </c>
      <c r="N8" s="53"/>
    </row>
    <row r="9" spans="1:14" ht="18" customHeight="1">
      <c r="A9" s="13"/>
      <c r="B9" s="26" t="s">
        <v>125</v>
      </c>
      <c r="C9" s="14">
        <v>2</v>
      </c>
      <c r="D9" s="14"/>
      <c r="E9" s="14">
        <v>2</v>
      </c>
      <c r="F9" s="14"/>
      <c r="G9" s="14"/>
      <c r="H9" s="14"/>
      <c r="I9" s="14">
        <v>2</v>
      </c>
      <c r="J9" s="14"/>
      <c r="K9" s="14"/>
      <c r="L9" s="14"/>
      <c r="M9" s="18">
        <f t="shared" si="0"/>
        <v>6</v>
      </c>
      <c r="N9" s="53"/>
    </row>
    <row r="10" spans="1:14" ht="18" customHeight="1">
      <c r="A10" s="13"/>
      <c r="B10" s="26" t="s">
        <v>126</v>
      </c>
      <c r="C10" s="14">
        <v>1</v>
      </c>
      <c r="D10" s="14">
        <v>3</v>
      </c>
      <c r="E10" s="14">
        <v>1</v>
      </c>
      <c r="F10" s="14">
        <v>2</v>
      </c>
      <c r="G10" s="14"/>
      <c r="H10" s="14"/>
      <c r="I10" s="14"/>
      <c r="J10" s="14"/>
      <c r="K10" s="14">
        <v>4</v>
      </c>
      <c r="L10" s="14">
        <v>1</v>
      </c>
      <c r="M10" s="18">
        <f t="shared" si="0"/>
        <v>12</v>
      </c>
      <c r="N10" s="53"/>
    </row>
    <row r="11" spans="1:14" ht="18" customHeight="1">
      <c r="A11" s="13"/>
      <c r="B11" s="26" t="s">
        <v>127</v>
      </c>
      <c r="C11" s="14"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8">
        <f t="shared" si="0"/>
        <v>1</v>
      </c>
      <c r="N11" s="53"/>
    </row>
    <row r="12" spans="1:14" ht="18" customHeight="1">
      <c r="A12" s="13"/>
      <c r="B12" s="26" t="s">
        <v>128</v>
      </c>
      <c r="C12" s="14">
        <v>1</v>
      </c>
      <c r="D12" s="14"/>
      <c r="E12" s="14"/>
      <c r="F12" s="14"/>
      <c r="G12" s="14"/>
      <c r="H12" s="14"/>
      <c r="I12" s="14"/>
      <c r="J12" s="14"/>
      <c r="K12" s="14"/>
      <c r="L12" s="14"/>
      <c r="M12" s="18">
        <f t="shared" si="0"/>
        <v>1</v>
      </c>
      <c r="N12" s="53"/>
    </row>
    <row r="13" spans="1:14" ht="18" customHeight="1">
      <c r="A13" s="13"/>
      <c r="B13" s="26" t="s">
        <v>129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8">
        <f t="shared" si="0"/>
        <v>0</v>
      </c>
      <c r="N13" s="53"/>
    </row>
    <row r="14" spans="1:14" ht="18" customHeight="1">
      <c r="A14" s="13"/>
      <c r="B14" s="26" t="s">
        <v>130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8">
        <f t="shared" si="0"/>
        <v>0</v>
      </c>
      <c r="N14" s="53"/>
    </row>
    <row r="15" spans="1:14" ht="18" customHeight="1">
      <c r="A15" s="13"/>
      <c r="B15" s="26" t="s">
        <v>131</v>
      </c>
      <c r="C15" s="14">
        <v>1</v>
      </c>
      <c r="D15" s="14"/>
      <c r="E15" s="14"/>
      <c r="F15" s="14"/>
      <c r="G15" s="14">
        <v>1</v>
      </c>
      <c r="H15" s="14"/>
      <c r="I15" s="14">
        <v>1</v>
      </c>
      <c r="J15" s="14"/>
      <c r="K15" s="14">
        <v>1</v>
      </c>
      <c r="L15" s="14">
        <v>1</v>
      </c>
      <c r="M15" s="18">
        <f t="shared" si="0"/>
        <v>5</v>
      </c>
      <c r="N15" s="53"/>
    </row>
    <row r="16" spans="1:14" ht="18" customHeight="1">
      <c r="A16" s="13"/>
      <c r="B16" s="26" t="s">
        <v>132</v>
      </c>
      <c r="C16" s="14">
        <v>2</v>
      </c>
      <c r="D16" s="14">
        <v>1</v>
      </c>
      <c r="E16" s="14"/>
      <c r="F16" s="14"/>
      <c r="G16" s="14"/>
      <c r="H16" s="14"/>
      <c r="I16" s="14">
        <v>3</v>
      </c>
      <c r="J16" s="14"/>
      <c r="K16" s="14">
        <v>1</v>
      </c>
      <c r="L16" s="14">
        <v>3</v>
      </c>
      <c r="M16" s="18">
        <f t="shared" si="0"/>
        <v>10</v>
      </c>
      <c r="N16" s="53"/>
    </row>
    <row r="17" spans="1:14" ht="18" customHeight="1">
      <c r="A17" s="13"/>
      <c r="B17" s="26" t="s">
        <v>133</v>
      </c>
      <c r="C17" s="14">
        <v>2</v>
      </c>
      <c r="D17" s="14"/>
      <c r="E17" s="14">
        <v>5</v>
      </c>
      <c r="F17" s="14">
        <v>1</v>
      </c>
      <c r="G17" s="14"/>
      <c r="H17" s="14"/>
      <c r="I17" s="14"/>
      <c r="J17" s="14"/>
      <c r="K17" s="14"/>
      <c r="L17" s="14"/>
      <c r="M17" s="18">
        <f t="shared" si="0"/>
        <v>8</v>
      </c>
      <c r="N17" s="53"/>
    </row>
    <row r="18" spans="1:14" ht="18" customHeight="1">
      <c r="A18" s="13"/>
      <c r="B18" s="26" t="s">
        <v>134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8">
        <f t="shared" si="0"/>
        <v>0</v>
      </c>
      <c r="N18" s="53"/>
    </row>
    <row r="19" spans="1:14" ht="18" customHeight="1">
      <c r="A19" s="13"/>
      <c r="B19" s="26" t="s">
        <v>135</v>
      </c>
      <c r="C19" s="14"/>
      <c r="D19" s="14"/>
      <c r="E19" s="14"/>
      <c r="F19" s="14"/>
      <c r="G19" s="14"/>
      <c r="H19" s="14"/>
      <c r="I19" s="14">
        <v>1</v>
      </c>
      <c r="J19" s="14"/>
      <c r="K19" s="14"/>
      <c r="L19" s="14"/>
      <c r="M19" s="18">
        <f t="shared" si="0"/>
        <v>1</v>
      </c>
      <c r="N19" s="53"/>
    </row>
    <row r="20" spans="1:14" ht="18" customHeight="1">
      <c r="A20" s="54"/>
      <c r="B20" s="55" t="s">
        <v>252</v>
      </c>
      <c r="C20" s="60">
        <v>55</v>
      </c>
      <c r="D20" s="60">
        <v>63</v>
      </c>
      <c r="E20" s="60">
        <v>34</v>
      </c>
      <c r="F20" s="60">
        <v>49</v>
      </c>
      <c r="G20" s="60">
        <v>80</v>
      </c>
      <c r="H20" s="60">
        <v>67</v>
      </c>
      <c r="I20" s="60">
        <v>50</v>
      </c>
      <c r="J20" s="60">
        <v>72</v>
      </c>
      <c r="K20" s="60">
        <v>71</v>
      </c>
      <c r="L20" s="60">
        <v>95</v>
      </c>
      <c r="M20" s="22"/>
      <c r="N20" s="22">
        <f>C20+D20+E20+F20+G20+H20+I20+J20+K20+L20</f>
        <v>636</v>
      </c>
    </row>
    <row r="21" spans="1:14" ht="20.25">
      <c r="B21" s="11" t="s">
        <v>1</v>
      </c>
      <c r="C21" s="9">
        <f>C2+C3+C4+C5+C6+C7+C8+C9+C10+C11+C12+C13+C14+C15+C16+C17+C18+C19</f>
        <v>37</v>
      </c>
      <c r="D21" s="9">
        <f t="shared" ref="D21:L21" si="1">D2+D3+D4+D5+D6+D7+D8+D9+D10+D11+D12+D13+D14+D15+D16+D17+D18+D19</f>
        <v>29</v>
      </c>
      <c r="E21" s="9">
        <f t="shared" si="1"/>
        <v>13</v>
      </c>
      <c r="F21" s="9">
        <f t="shared" si="1"/>
        <v>24</v>
      </c>
      <c r="G21" s="9">
        <f t="shared" si="1"/>
        <v>18</v>
      </c>
      <c r="H21" s="9">
        <f t="shared" si="1"/>
        <v>18</v>
      </c>
      <c r="I21" s="9">
        <f t="shared" si="1"/>
        <v>25</v>
      </c>
      <c r="J21" s="9">
        <f t="shared" si="1"/>
        <v>32</v>
      </c>
      <c r="K21" s="9">
        <f t="shared" si="1"/>
        <v>23</v>
      </c>
      <c r="L21" s="9">
        <f t="shared" si="1"/>
        <v>49</v>
      </c>
      <c r="M21" s="22">
        <f>C21+D21+E21+F21+G21+H21+I21+J21+K21+L21</f>
        <v>268</v>
      </c>
      <c r="N21" s="53"/>
    </row>
    <row r="23" spans="1:14">
      <c r="B23" s="61" t="s">
        <v>242</v>
      </c>
      <c r="C23" s="12">
        <v>59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>
      <c r="B24" s="61" t="s">
        <v>255</v>
      </c>
      <c r="C24" s="12">
        <v>32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>
      <c r="B25" s="61" t="s">
        <v>244</v>
      </c>
      <c r="C25" s="12">
        <v>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>
      <c r="B26" s="61" t="s">
        <v>1</v>
      </c>
      <c r="C26" s="12">
        <f>C20+C21+C23+C24+C25</f>
        <v>183</v>
      </c>
      <c r="D26" s="12">
        <f t="shared" ref="D26:N26" si="2">D20+D21+D23+D24+D25</f>
        <v>92</v>
      </c>
      <c r="E26" s="12">
        <f t="shared" si="2"/>
        <v>47</v>
      </c>
      <c r="F26" s="12">
        <f t="shared" si="2"/>
        <v>73</v>
      </c>
      <c r="G26" s="12">
        <f t="shared" si="2"/>
        <v>98</v>
      </c>
      <c r="H26" s="12">
        <f t="shared" si="2"/>
        <v>85</v>
      </c>
      <c r="I26" s="12">
        <f t="shared" si="2"/>
        <v>75</v>
      </c>
      <c r="J26" s="12">
        <f t="shared" si="2"/>
        <v>104</v>
      </c>
      <c r="K26" s="12">
        <f t="shared" si="2"/>
        <v>94</v>
      </c>
      <c r="L26" s="12">
        <f t="shared" si="2"/>
        <v>144</v>
      </c>
      <c r="M26" s="12">
        <f t="shared" si="2"/>
        <v>268</v>
      </c>
      <c r="N26" s="12">
        <f t="shared" si="2"/>
        <v>636</v>
      </c>
    </row>
  </sheetData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topLeftCell="B1" workbookViewId="0">
      <selection activeCell="N21" sqref="B1:N21"/>
    </sheetView>
  </sheetViews>
  <sheetFormatPr defaultRowHeight="12.75"/>
  <cols>
    <col min="1" max="1" width="0" hidden="1" customWidth="1"/>
    <col min="2" max="2" width="36.6640625" customWidth="1"/>
    <col min="3" max="3" width="22" customWidth="1"/>
    <col min="4" max="4" width="18.6640625" customWidth="1"/>
    <col min="5" max="5" width="22.1640625" customWidth="1"/>
    <col min="6" max="6" width="21.33203125" customWidth="1"/>
    <col min="7" max="8" width="17.33203125" customWidth="1"/>
    <col min="9" max="9" width="18.6640625" customWidth="1"/>
    <col min="10" max="12" width="17.33203125" customWidth="1"/>
  </cols>
  <sheetData>
    <row r="1" spans="1:14" ht="93.75" customHeight="1">
      <c r="A1" s="7" t="s">
        <v>2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</row>
    <row r="2" spans="1:14" ht="18" customHeight="1">
      <c r="A2" s="13"/>
      <c r="B2" s="26" t="s">
        <v>136</v>
      </c>
      <c r="C2" s="14">
        <v>16</v>
      </c>
      <c r="D2" s="14">
        <v>23</v>
      </c>
      <c r="E2" s="14">
        <v>7</v>
      </c>
      <c r="F2" s="14">
        <v>2</v>
      </c>
      <c r="G2" s="14">
        <v>1</v>
      </c>
      <c r="H2" s="14">
        <v>7</v>
      </c>
      <c r="I2" s="14">
        <v>6</v>
      </c>
      <c r="J2" s="14">
        <v>8</v>
      </c>
      <c r="K2" s="14">
        <v>11</v>
      </c>
      <c r="L2" s="14">
        <v>13</v>
      </c>
      <c r="M2" s="18">
        <f>C2+D2+E2+F2+G2+H2+I2+J2+K2+L2</f>
        <v>94</v>
      </c>
      <c r="N2" s="53"/>
    </row>
    <row r="3" spans="1:14" ht="18" customHeight="1">
      <c r="A3" s="13"/>
      <c r="B3" s="26" t="s">
        <v>137</v>
      </c>
      <c r="C3" s="14"/>
      <c r="D3" s="14">
        <v>9</v>
      </c>
      <c r="E3" s="14">
        <v>3</v>
      </c>
      <c r="F3" s="14">
        <v>3</v>
      </c>
      <c r="G3" s="14"/>
      <c r="H3" s="14">
        <v>1</v>
      </c>
      <c r="I3" s="14"/>
      <c r="J3" s="14">
        <v>1</v>
      </c>
      <c r="K3" s="14">
        <v>8</v>
      </c>
      <c r="L3" s="14">
        <v>2</v>
      </c>
      <c r="M3" s="18">
        <f t="shared" ref="M3:M19" si="0">C3+D3+E3+F3+G3+H3+I3+J3+K3+L3</f>
        <v>27</v>
      </c>
      <c r="N3" s="53"/>
    </row>
    <row r="4" spans="1:14" ht="18" customHeight="1">
      <c r="A4" s="13"/>
      <c r="B4" s="26" t="s">
        <v>138</v>
      </c>
      <c r="C4" s="14"/>
      <c r="D4" s="14"/>
      <c r="E4" s="14">
        <v>4</v>
      </c>
      <c r="F4" s="14"/>
      <c r="G4" s="14">
        <v>2</v>
      </c>
      <c r="H4" s="14">
        <v>1</v>
      </c>
      <c r="I4" s="14">
        <v>1</v>
      </c>
      <c r="J4" s="14">
        <v>2</v>
      </c>
      <c r="K4" s="14">
        <v>2</v>
      </c>
      <c r="L4" s="14">
        <v>3</v>
      </c>
      <c r="M4" s="18">
        <f t="shared" si="0"/>
        <v>15</v>
      </c>
      <c r="N4" s="53"/>
    </row>
    <row r="5" spans="1:14" ht="18" customHeight="1">
      <c r="A5" s="13"/>
      <c r="B5" s="26" t="s">
        <v>139</v>
      </c>
      <c r="C5" s="14">
        <v>1</v>
      </c>
      <c r="D5" s="14"/>
      <c r="E5" s="14">
        <v>2</v>
      </c>
      <c r="F5" s="14">
        <v>5</v>
      </c>
      <c r="G5" s="14">
        <v>4</v>
      </c>
      <c r="H5" s="14">
        <v>6</v>
      </c>
      <c r="I5" s="14">
        <v>5</v>
      </c>
      <c r="J5" s="14"/>
      <c r="K5" s="14">
        <v>4</v>
      </c>
      <c r="L5" s="14">
        <v>1</v>
      </c>
      <c r="M5" s="18">
        <f t="shared" si="0"/>
        <v>28</v>
      </c>
      <c r="N5" s="53"/>
    </row>
    <row r="6" spans="1:14" ht="18" customHeight="1">
      <c r="A6" s="13"/>
      <c r="B6" s="26" t="s">
        <v>140</v>
      </c>
      <c r="C6" s="14">
        <v>2</v>
      </c>
      <c r="D6" s="14"/>
      <c r="E6" s="14"/>
      <c r="F6" s="14"/>
      <c r="G6" s="14"/>
      <c r="H6" s="14">
        <v>1</v>
      </c>
      <c r="I6" s="14">
        <v>1</v>
      </c>
      <c r="J6" s="14"/>
      <c r="K6" s="14">
        <v>2</v>
      </c>
      <c r="L6" s="14">
        <v>1</v>
      </c>
      <c r="M6" s="18">
        <f t="shared" si="0"/>
        <v>7</v>
      </c>
      <c r="N6" s="53"/>
    </row>
    <row r="7" spans="1:14" ht="18" customHeight="1">
      <c r="A7" s="13"/>
      <c r="B7" s="26" t="s">
        <v>141</v>
      </c>
      <c r="C7" s="14">
        <v>3</v>
      </c>
      <c r="D7" s="14">
        <v>1</v>
      </c>
      <c r="E7" s="14">
        <v>1</v>
      </c>
      <c r="F7" s="14"/>
      <c r="G7" s="14"/>
      <c r="H7" s="14">
        <v>2</v>
      </c>
      <c r="I7" s="14">
        <v>1</v>
      </c>
      <c r="J7" s="14">
        <v>1</v>
      </c>
      <c r="K7" s="14">
        <v>3</v>
      </c>
      <c r="L7" s="14">
        <v>1</v>
      </c>
      <c r="M7" s="18">
        <f t="shared" si="0"/>
        <v>13</v>
      </c>
      <c r="N7" s="53"/>
    </row>
    <row r="8" spans="1:14" ht="18" customHeight="1">
      <c r="A8" s="13"/>
      <c r="B8" s="26" t="s">
        <v>142</v>
      </c>
      <c r="C8" s="14">
        <v>3</v>
      </c>
      <c r="D8" s="14">
        <v>1</v>
      </c>
      <c r="E8" s="14"/>
      <c r="F8" s="14"/>
      <c r="G8" s="14">
        <v>2</v>
      </c>
      <c r="H8" s="14">
        <v>1</v>
      </c>
      <c r="I8" s="14">
        <v>1</v>
      </c>
      <c r="J8" s="14"/>
      <c r="K8" s="14">
        <v>3</v>
      </c>
      <c r="L8" s="14">
        <v>2</v>
      </c>
      <c r="M8" s="18">
        <f t="shared" si="0"/>
        <v>13</v>
      </c>
      <c r="N8" s="53"/>
    </row>
    <row r="9" spans="1:14" ht="18" customHeight="1">
      <c r="A9" s="13"/>
      <c r="B9" s="26" t="s">
        <v>143</v>
      </c>
      <c r="C9" s="14"/>
      <c r="D9" s="14"/>
      <c r="E9" s="14">
        <v>1</v>
      </c>
      <c r="F9" s="14"/>
      <c r="G9" s="14">
        <v>1</v>
      </c>
      <c r="H9" s="14"/>
      <c r="I9" s="14"/>
      <c r="J9" s="14"/>
      <c r="K9" s="14">
        <v>3</v>
      </c>
      <c r="L9" s="14"/>
      <c r="M9" s="18">
        <f t="shared" si="0"/>
        <v>5</v>
      </c>
      <c r="N9" s="53"/>
    </row>
    <row r="10" spans="1:14" ht="18" customHeight="1">
      <c r="A10" s="13"/>
      <c r="B10" s="26" t="s">
        <v>144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8">
        <f t="shared" si="0"/>
        <v>0</v>
      </c>
      <c r="N10" s="53"/>
    </row>
    <row r="11" spans="1:14" ht="18" customHeight="1">
      <c r="A11" s="13"/>
      <c r="B11" s="26" t="s">
        <v>145</v>
      </c>
      <c r="C11" s="14">
        <v>1</v>
      </c>
      <c r="D11" s="14"/>
      <c r="E11" s="14"/>
      <c r="F11" s="14">
        <v>1</v>
      </c>
      <c r="G11" s="14">
        <v>1</v>
      </c>
      <c r="H11" s="14"/>
      <c r="I11" s="14">
        <v>1</v>
      </c>
      <c r="J11" s="14">
        <v>4</v>
      </c>
      <c r="K11" s="14">
        <v>3</v>
      </c>
      <c r="L11" s="14">
        <v>2</v>
      </c>
      <c r="M11" s="18">
        <f t="shared" si="0"/>
        <v>13</v>
      </c>
      <c r="N11" s="53"/>
    </row>
    <row r="12" spans="1:14" ht="18" customHeight="1">
      <c r="A12" s="13"/>
      <c r="B12" s="26" t="s">
        <v>146</v>
      </c>
      <c r="C12" s="14"/>
      <c r="D12" s="14"/>
      <c r="E12" s="14">
        <v>2</v>
      </c>
      <c r="F12" s="14"/>
      <c r="G12" s="14">
        <v>1</v>
      </c>
      <c r="H12" s="14"/>
      <c r="I12" s="14">
        <v>1</v>
      </c>
      <c r="J12" s="14">
        <v>2</v>
      </c>
      <c r="K12" s="14">
        <v>1</v>
      </c>
      <c r="L12" s="14"/>
      <c r="M12" s="18">
        <f t="shared" si="0"/>
        <v>7</v>
      </c>
      <c r="N12" s="53"/>
    </row>
    <row r="13" spans="1:14" ht="18" customHeight="1">
      <c r="A13" s="13"/>
      <c r="B13" s="26" t="s">
        <v>147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8">
        <f t="shared" si="0"/>
        <v>0</v>
      </c>
      <c r="N13" s="53"/>
    </row>
    <row r="14" spans="1:14" ht="18" customHeight="1">
      <c r="A14" s="13"/>
      <c r="B14" s="26" t="s">
        <v>148</v>
      </c>
      <c r="C14" s="14"/>
      <c r="D14" s="14"/>
      <c r="E14" s="14"/>
      <c r="F14" s="14"/>
      <c r="G14" s="14"/>
      <c r="H14" s="14">
        <v>3</v>
      </c>
      <c r="I14" s="14">
        <v>1</v>
      </c>
      <c r="J14" s="14"/>
      <c r="K14" s="14">
        <v>1</v>
      </c>
      <c r="L14" s="14"/>
      <c r="M14" s="18">
        <f t="shared" si="0"/>
        <v>5</v>
      </c>
      <c r="N14" s="53"/>
    </row>
    <row r="15" spans="1:14" ht="18" customHeight="1">
      <c r="A15" s="13"/>
      <c r="B15" s="26" t="s">
        <v>149</v>
      </c>
      <c r="C15" s="14">
        <v>5</v>
      </c>
      <c r="D15" s="14">
        <v>13</v>
      </c>
      <c r="E15" s="14">
        <v>4</v>
      </c>
      <c r="F15" s="14">
        <v>1</v>
      </c>
      <c r="G15" s="14">
        <v>4</v>
      </c>
      <c r="H15" s="14">
        <v>7</v>
      </c>
      <c r="I15" s="14">
        <v>3</v>
      </c>
      <c r="J15" s="14">
        <v>6</v>
      </c>
      <c r="K15" s="14">
        <v>9</v>
      </c>
      <c r="L15" s="14">
        <v>7</v>
      </c>
      <c r="M15" s="18">
        <f t="shared" si="0"/>
        <v>59</v>
      </c>
      <c r="N15" s="53"/>
    </row>
    <row r="16" spans="1:14" ht="18" customHeight="1">
      <c r="A16" s="13"/>
      <c r="B16" s="26" t="s">
        <v>150</v>
      </c>
      <c r="C16" s="14"/>
      <c r="D16" s="14"/>
      <c r="E16" s="14"/>
      <c r="F16" s="14"/>
      <c r="G16" s="14">
        <v>1</v>
      </c>
      <c r="H16" s="14"/>
      <c r="I16" s="14">
        <v>1</v>
      </c>
      <c r="J16" s="14"/>
      <c r="K16" s="14"/>
      <c r="L16" s="14">
        <v>1</v>
      </c>
      <c r="M16" s="18">
        <f t="shared" si="0"/>
        <v>3</v>
      </c>
      <c r="N16" s="53"/>
    </row>
    <row r="17" spans="1:14" ht="18" customHeight="1">
      <c r="A17" s="13"/>
      <c r="B17" s="26" t="s">
        <v>151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8">
        <f t="shared" si="0"/>
        <v>0</v>
      </c>
      <c r="N17" s="53"/>
    </row>
    <row r="18" spans="1:14" ht="18" customHeight="1">
      <c r="A18" s="13"/>
      <c r="B18" s="26" t="s">
        <v>152</v>
      </c>
      <c r="C18" s="14"/>
      <c r="D18" s="14"/>
      <c r="E18" s="14"/>
      <c r="F18" s="14"/>
      <c r="G18" s="14"/>
      <c r="H18" s="14"/>
      <c r="I18" s="14">
        <v>1</v>
      </c>
      <c r="J18" s="14"/>
      <c r="K18" s="14"/>
      <c r="L18" s="14"/>
      <c r="M18" s="18">
        <f t="shared" si="0"/>
        <v>1</v>
      </c>
      <c r="N18" s="53"/>
    </row>
    <row r="19" spans="1:14" ht="18" customHeight="1">
      <c r="A19" s="13"/>
      <c r="B19" s="26" t="s">
        <v>153</v>
      </c>
      <c r="C19" s="14"/>
      <c r="D19" s="14">
        <v>2</v>
      </c>
      <c r="E19" s="14"/>
      <c r="F19" s="14">
        <v>1</v>
      </c>
      <c r="G19" s="14"/>
      <c r="H19" s="14"/>
      <c r="I19" s="14">
        <v>1</v>
      </c>
      <c r="J19" s="14">
        <v>2</v>
      </c>
      <c r="K19" s="14"/>
      <c r="L19" s="14"/>
      <c r="M19" s="18">
        <f t="shared" si="0"/>
        <v>6</v>
      </c>
      <c r="N19" s="53"/>
    </row>
    <row r="20" spans="1:14" ht="18" customHeight="1">
      <c r="A20" s="54"/>
      <c r="B20" s="55" t="s">
        <v>252</v>
      </c>
      <c r="C20" s="60">
        <v>103</v>
      </c>
      <c r="D20" s="60">
        <v>123</v>
      </c>
      <c r="E20" s="60">
        <v>114</v>
      </c>
      <c r="F20" s="60">
        <v>82</v>
      </c>
      <c r="G20" s="60">
        <v>88</v>
      </c>
      <c r="H20" s="60">
        <v>84</v>
      </c>
      <c r="I20" s="60">
        <v>132</v>
      </c>
      <c r="J20" s="60">
        <v>133</v>
      </c>
      <c r="K20" s="60">
        <v>158</v>
      </c>
      <c r="L20" s="60">
        <v>165</v>
      </c>
      <c r="M20" s="22"/>
      <c r="N20" s="52">
        <f>C20+D20+E20+F20+G20+H20+I20+J20+K20+L20</f>
        <v>1182</v>
      </c>
    </row>
    <row r="21" spans="1:14" ht="20.25">
      <c r="B21" s="11" t="s">
        <v>1</v>
      </c>
      <c r="C21" s="9">
        <f>C2+C3+C4+C5+C6+C7+C8+C9+C10+C11+C12+C13+C14+C15+C16+C17+C18+C19</f>
        <v>31</v>
      </c>
      <c r="D21" s="9">
        <f t="shared" ref="D21:L21" si="1">D2+D3+D4+D5+D6+D7+D8+D9+D10+D11+D12+D13+D14+D15+D16+D17+D18+D19</f>
        <v>49</v>
      </c>
      <c r="E21" s="9">
        <f t="shared" si="1"/>
        <v>24</v>
      </c>
      <c r="F21" s="9">
        <f>F2+F3+F4+F5+F6+F7+F8+F9+F10+F11+F12+F13+F14+F15+F16+F17+F18+F19</f>
        <v>13</v>
      </c>
      <c r="G21" s="9">
        <f>G2+G3+G4+G5+G6+G7+G8+G9+G10+G11+G12+G13+G14+G15+G16+G17+G18+G19</f>
        <v>17</v>
      </c>
      <c r="H21" s="9">
        <f t="shared" si="1"/>
        <v>29</v>
      </c>
      <c r="I21" s="9">
        <f t="shared" si="1"/>
        <v>24</v>
      </c>
      <c r="J21" s="9">
        <f t="shared" si="1"/>
        <v>26</v>
      </c>
      <c r="K21" s="9">
        <f t="shared" si="1"/>
        <v>50</v>
      </c>
      <c r="L21" s="9">
        <f t="shared" si="1"/>
        <v>33</v>
      </c>
      <c r="M21" s="22">
        <f>C21+D21+E21+F21+G21+H21+I21+J21+K21+L21</f>
        <v>296</v>
      </c>
      <c r="N21" s="53"/>
    </row>
  </sheetData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topLeftCell="B1" workbookViewId="0">
      <selection activeCell="N21" sqref="B1:N21"/>
    </sheetView>
  </sheetViews>
  <sheetFormatPr defaultRowHeight="12.75"/>
  <cols>
    <col min="1" max="1" width="0" hidden="1" customWidth="1"/>
    <col min="2" max="2" width="44.1640625" customWidth="1"/>
    <col min="3" max="3" width="22" customWidth="1"/>
    <col min="4" max="4" width="18.6640625" customWidth="1"/>
    <col min="5" max="5" width="22.1640625" customWidth="1"/>
    <col min="6" max="6" width="21.33203125" customWidth="1"/>
    <col min="7" max="8" width="17.33203125" customWidth="1"/>
    <col min="9" max="9" width="18.6640625" customWidth="1"/>
    <col min="10" max="12" width="17.33203125" customWidth="1"/>
  </cols>
  <sheetData>
    <row r="1" spans="1:14" ht="96.75" customHeight="1">
      <c r="A1" s="7" t="s">
        <v>2</v>
      </c>
      <c r="C1" s="31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</row>
    <row r="2" spans="1:14" ht="18" customHeight="1">
      <c r="A2" s="13"/>
      <c r="B2" s="26" t="s">
        <v>154</v>
      </c>
      <c r="C2" s="18">
        <v>1</v>
      </c>
      <c r="D2" s="18">
        <v>2</v>
      </c>
      <c r="E2" s="18">
        <v>1</v>
      </c>
      <c r="F2" s="18"/>
      <c r="G2" s="18"/>
      <c r="H2" s="18"/>
      <c r="I2" s="18"/>
      <c r="J2" s="18">
        <v>2</v>
      </c>
      <c r="K2" s="18">
        <v>1</v>
      </c>
      <c r="L2" s="18"/>
      <c r="M2" s="23">
        <f>C2+D2+E2+F2+G2+H2+I2+J2+K2+L2</f>
        <v>7</v>
      </c>
      <c r="N2" s="53"/>
    </row>
    <row r="3" spans="1:14" ht="18" customHeight="1">
      <c r="A3" s="13"/>
      <c r="B3" s="26" t="s">
        <v>155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23">
        <f t="shared" ref="M3:M19" si="0">C3+D3+E3+F3+G3+H3+I3+J3+K3+L3</f>
        <v>0</v>
      </c>
      <c r="N3" s="53"/>
    </row>
    <row r="4" spans="1:14" ht="18" customHeight="1">
      <c r="A4" s="13"/>
      <c r="B4" s="26" t="s">
        <v>156</v>
      </c>
      <c r="C4" s="18"/>
      <c r="D4" s="18">
        <v>1</v>
      </c>
      <c r="E4" s="18"/>
      <c r="F4" s="18"/>
      <c r="G4" s="18"/>
      <c r="H4" s="18"/>
      <c r="I4" s="18"/>
      <c r="J4" s="18"/>
      <c r="K4" s="18"/>
      <c r="L4" s="18">
        <v>3</v>
      </c>
      <c r="M4" s="23">
        <f t="shared" si="0"/>
        <v>4</v>
      </c>
      <c r="N4" s="53"/>
    </row>
    <row r="5" spans="1:14" ht="18" customHeight="1">
      <c r="A5" s="13"/>
      <c r="B5" s="26" t="s">
        <v>157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23">
        <f t="shared" si="0"/>
        <v>0</v>
      </c>
      <c r="N5" s="53"/>
    </row>
    <row r="6" spans="1:14" ht="18" customHeight="1">
      <c r="A6" s="13"/>
      <c r="B6" s="26" t="s">
        <v>158</v>
      </c>
      <c r="C6" s="18">
        <v>2</v>
      </c>
      <c r="D6" s="18">
        <v>2</v>
      </c>
      <c r="E6" s="18">
        <v>4</v>
      </c>
      <c r="F6" s="18">
        <v>4</v>
      </c>
      <c r="G6" s="18">
        <v>1</v>
      </c>
      <c r="H6" s="18">
        <v>4</v>
      </c>
      <c r="I6" s="18">
        <v>6</v>
      </c>
      <c r="J6" s="18">
        <v>3</v>
      </c>
      <c r="K6" s="18">
        <v>3</v>
      </c>
      <c r="L6" s="18">
        <v>3</v>
      </c>
      <c r="M6" s="23">
        <f t="shared" si="0"/>
        <v>32</v>
      </c>
      <c r="N6" s="53"/>
    </row>
    <row r="7" spans="1:14" ht="18" customHeight="1">
      <c r="A7" s="13"/>
      <c r="B7" s="26" t="s">
        <v>159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23">
        <f t="shared" si="0"/>
        <v>0</v>
      </c>
      <c r="N7" s="53"/>
    </row>
    <row r="8" spans="1:14" ht="18" customHeight="1">
      <c r="A8" s="13"/>
      <c r="B8" s="26" t="s">
        <v>160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23">
        <f t="shared" si="0"/>
        <v>0</v>
      </c>
      <c r="N8" s="53"/>
    </row>
    <row r="9" spans="1:14" ht="18" customHeight="1">
      <c r="A9" s="13"/>
      <c r="B9" s="26" t="s">
        <v>161</v>
      </c>
      <c r="C9" s="18"/>
      <c r="D9" s="18"/>
      <c r="E9" s="18"/>
      <c r="F9" s="18"/>
      <c r="G9" s="18"/>
      <c r="H9" s="18"/>
      <c r="I9" s="18"/>
      <c r="J9" s="18"/>
      <c r="K9" s="18"/>
      <c r="L9" s="18">
        <v>1</v>
      </c>
      <c r="M9" s="23">
        <f t="shared" si="0"/>
        <v>1</v>
      </c>
      <c r="N9" s="53"/>
    </row>
    <row r="10" spans="1:14" ht="18" customHeight="1">
      <c r="A10" s="13"/>
      <c r="B10" s="26" t="s">
        <v>162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3">
        <f t="shared" si="0"/>
        <v>0</v>
      </c>
      <c r="N10" s="53"/>
    </row>
    <row r="11" spans="1:14" ht="18" customHeight="1">
      <c r="A11" s="13"/>
      <c r="B11" s="26" t="s">
        <v>163</v>
      </c>
      <c r="C11" s="18"/>
      <c r="D11" s="18"/>
      <c r="E11" s="18"/>
      <c r="F11" s="18"/>
      <c r="G11" s="18"/>
      <c r="H11" s="18"/>
      <c r="I11" s="18"/>
      <c r="J11" s="18"/>
      <c r="K11" s="18"/>
      <c r="L11" s="18">
        <v>1</v>
      </c>
      <c r="M11" s="23">
        <f t="shared" si="0"/>
        <v>1</v>
      </c>
      <c r="N11" s="53"/>
    </row>
    <row r="12" spans="1:14" ht="18" customHeight="1">
      <c r="A12" s="13"/>
      <c r="B12" s="26" t="s">
        <v>164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3">
        <f t="shared" si="0"/>
        <v>0</v>
      </c>
      <c r="N12" s="53"/>
    </row>
    <row r="13" spans="1:14" ht="18" customHeight="1">
      <c r="A13" s="13"/>
      <c r="B13" s="26" t="s">
        <v>165</v>
      </c>
      <c r="C13" s="18"/>
      <c r="D13" s="18"/>
      <c r="E13" s="18"/>
      <c r="F13" s="18"/>
      <c r="G13" s="18">
        <v>1</v>
      </c>
      <c r="H13" s="18"/>
      <c r="I13" s="18"/>
      <c r="J13" s="18"/>
      <c r="K13" s="18"/>
      <c r="L13" s="18"/>
      <c r="M13" s="23">
        <f t="shared" si="0"/>
        <v>1</v>
      </c>
      <c r="N13" s="53"/>
    </row>
    <row r="14" spans="1:14" ht="18" customHeight="1">
      <c r="A14" s="13"/>
      <c r="B14" s="26" t="s">
        <v>166</v>
      </c>
      <c r="C14" s="18"/>
      <c r="D14" s="18"/>
      <c r="E14" s="18"/>
      <c r="F14" s="18"/>
      <c r="G14" s="18"/>
      <c r="H14" s="18"/>
      <c r="I14" s="18"/>
      <c r="J14" s="18"/>
      <c r="K14" s="18"/>
      <c r="L14" s="18">
        <v>1</v>
      </c>
      <c r="M14" s="23">
        <f t="shared" si="0"/>
        <v>1</v>
      </c>
      <c r="N14" s="53"/>
    </row>
    <row r="15" spans="1:14" ht="18" customHeight="1">
      <c r="A15" s="13"/>
      <c r="B15" s="26" t="s">
        <v>167</v>
      </c>
      <c r="C15" s="18"/>
      <c r="D15" s="18">
        <v>1</v>
      </c>
      <c r="E15" s="18"/>
      <c r="F15" s="18"/>
      <c r="G15" s="18"/>
      <c r="H15" s="18"/>
      <c r="I15" s="18"/>
      <c r="J15" s="18"/>
      <c r="K15" s="18"/>
      <c r="L15" s="18"/>
      <c r="M15" s="23">
        <f t="shared" si="0"/>
        <v>1</v>
      </c>
      <c r="N15" s="53"/>
    </row>
    <row r="16" spans="1:14" ht="18" customHeight="1">
      <c r="A16" s="13"/>
      <c r="B16" s="30" t="s">
        <v>171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3">
        <f t="shared" si="0"/>
        <v>0</v>
      </c>
      <c r="N16" s="53"/>
    </row>
    <row r="17" spans="1:14" ht="18" customHeight="1">
      <c r="A17" s="13"/>
      <c r="B17" s="26" t="s">
        <v>168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3">
        <f t="shared" si="0"/>
        <v>0</v>
      </c>
      <c r="N17" s="53"/>
    </row>
    <row r="18" spans="1:14" ht="18" customHeight="1">
      <c r="A18" s="13"/>
      <c r="B18" s="26" t="s">
        <v>169</v>
      </c>
      <c r="C18" s="18"/>
      <c r="D18" s="18"/>
      <c r="E18" s="18"/>
      <c r="F18" s="18"/>
      <c r="G18" s="18">
        <v>1</v>
      </c>
      <c r="H18" s="18"/>
      <c r="I18" s="18"/>
      <c r="J18" s="18"/>
      <c r="K18" s="18"/>
      <c r="L18" s="18"/>
      <c r="M18" s="23">
        <f t="shared" si="0"/>
        <v>1</v>
      </c>
      <c r="N18" s="53"/>
    </row>
    <row r="19" spans="1:14" ht="18" customHeight="1">
      <c r="A19" s="13"/>
      <c r="B19" s="26" t="s">
        <v>170</v>
      </c>
      <c r="C19" s="18"/>
      <c r="D19" s="18"/>
      <c r="E19" s="18">
        <v>1</v>
      </c>
      <c r="F19" s="18"/>
      <c r="G19" s="18"/>
      <c r="H19" s="18"/>
      <c r="I19" s="18"/>
      <c r="J19" s="18"/>
      <c r="K19" s="18"/>
      <c r="L19" s="18"/>
      <c r="M19" s="23">
        <f t="shared" si="0"/>
        <v>1</v>
      </c>
      <c r="N19" s="53"/>
    </row>
    <row r="20" spans="1:14" ht="18" customHeight="1">
      <c r="A20" s="54"/>
      <c r="B20" s="55" t="s">
        <v>252</v>
      </c>
      <c r="C20" s="22">
        <v>5</v>
      </c>
      <c r="D20" s="22">
        <v>13</v>
      </c>
      <c r="E20" s="22">
        <v>8</v>
      </c>
      <c r="F20" s="22">
        <v>7</v>
      </c>
      <c r="G20" s="22">
        <v>6</v>
      </c>
      <c r="H20" s="22">
        <v>6</v>
      </c>
      <c r="I20" s="22">
        <v>15</v>
      </c>
      <c r="J20" s="22">
        <v>7</v>
      </c>
      <c r="K20" s="22">
        <v>71</v>
      </c>
      <c r="L20" s="22">
        <v>13</v>
      </c>
      <c r="M20" s="24"/>
      <c r="N20" s="52">
        <f>C20+D20+E20+F20+G20+H20+I20+J20+K20+L20</f>
        <v>151</v>
      </c>
    </row>
    <row r="21" spans="1:14" ht="20.25">
      <c r="B21" s="11" t="s">
        <v>1</v>
      </c>
      <c r="C21" s="9">
        <f>C2+C3+C4+C5+C6+C7+C8+C9+C10+C11+C12+C13+C14+C15+C16+C17+C18+C19</f>
        <v>3</v>
      </c>
      <c r="D21" s="9">
        <f t="shared" ref="D21:L21" si="1">D2+D3+D4+D5+D6+D7+D8+D9+D10+D11+D12+D13+D14+D15+D16+D17+D18+D19</f>
        <v>6</v>
      </c>
      <c r="E21" s="9">
        <f t="shared" si="1"/>
        <v>6</v>
      </c>
      <c r="F21" s="9">
        <f t="shared" si="1"/>
        <v>4</v>
      </c>
      <c r="G21" s="9">
        <f t="shared" si="1"/>
        <v>3</v>
      </c>
      <c r="H21" s="9">
        <f t="shared" si="1"/>
        <v>4</v>
      </c>
      <c r="I21" s="9">
        <f t="shared" si="1"/>
        <v>6</v>
      </c>
      <c r="J21" s="9">
        <f t="shared" si="1"/>
        <v>5</v>
      </c>
      <c r="K21" s="9">
        <f t="shared" si="1"/>
        <v>4</v>
      </c>
      <c r="L21" s="9">
        <f t="shared" si="1"/>
        <v>9</v>
      </c>
      <c r="M21" s="24">
        <f>C21+D21+E21+F21+G21+H21+I21+J21+K21+L21</f>
        <v>50</v>
      </c>
      <c r="N21" s="53"/>
    </row>
  </sheetData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LEGA</vt:lpstr>
      <vt:lpstr>F. ITALIA - MELONI</vt:lpstr>
      <vt:lpstr>ALTERNATIVA  POPOLARE</vt:lpstr>
      <vt:lpstr>PARTITO DEMOCRATICO</vt:lpstr>
      <vt:lpstr>PACE TERRA DIGNITA</vt:lpstr>
      <vt:lpstr>LIBERTA</vt:lpstr>
      <vt:lpstr>BERLUSCONI - FORZA ITALIA</vt:lpstr>
      <vt:lpstr>	MOVIMENTO 5 STELLE</vt:lpstr>
      <vt:lpstr>AZIONE - CALENDA</vt:lpstr>
      <vt:lpstr>ANIMALISTA</vt:lpstr>
      <vt:lpstr>SINISTRI E VERDI</vt:lpstr>
      <vt:lpstr>STATI UNITI D'EUROPA</vt:lpstr>
      <vt:lpstr>VOTI DI LISTA</vt:lpstr>
      <vt:lpstr>Foglio38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OPERATORE CIE</cp:lastModifiedBy>
  <cp:lastPrinted>2024-06-10T06:52:29Z</cp:lastPrinted>
  <dcterms:created xsi:type="dcterms:W3CDTF">2019-05-19T10:07:39Z</dcterms:created>
  <dcterms:modified xsi:type="dcterms:W3CDTF">2024-06-10T07:05:30Z</dcterms:modified>
</cp:coreProperties>
</file>